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dsdipq.sharepoint.com/sites/HealtEducationJustice/Shared Documents/General/Infrastructure Proposal Development Hub/Template Update - December/2. Project management documents/"/>
    </mc:Choice>
  </mc:AlternateContent>
  <xr:revisionPtr revIDLastSave="44" documentId="8_{B13ECBC3-E8AC-439F-BF3D-9EE57EBDF324}" xr6:coauthVersionLast="47" xr6:coauthVersionMax="47" xr10:uidLastSave="{ABED6BC4-E81C-41DB-9CA5-7255A2060186}"/>
  <bookViews>
    <workbookView xWindow="-110" yWindow="-110" windowWidth="19420" windowHeight="10300" activeTab="2" xr2:uid="{00000000-000D-0000-FFFF-FFFF00000000}"/>
  </bookViews>
  <sheets>
    <sheet name="Licence" sheetId="3" r:id="rId1"/>
    <sheet name="Project Issue Register" sheetId="1" r:id="rId2"/>
    <sheet name="Data" sheetId="2" r:id="rId3"/>
  </sheets>
  <externalReferences>
    <externalReference r:id="rId4"/>
  </externalReferences>
  <definedNames>
    <definedName name="ActionsPriority">'[1]List Data'!$U$45:$U$47</definedName>
    <definedName name="AssumptionsManagementLevel">'[1]List Data'!$P$33:$P$36</definedName>
    <definedName name="BenefitCategory">'[1]List Data'!$Z$7:$Z$9</definedName>
    <definedName name="BenefitMeasure">'[1]List Data'!$Z$28:$Z$31</definedName>
    <definedName name="BenefitProximity">'[1]List Data'!$Z$14:$Z$16</definedName>
    <definedName name="BenefitType">'[1]List Data'!$Z$21:$Z$23</definedName>
    <definedName name="DependencyStatus">'[1]List Data'!$P$43:$P$47</definedName>
    <definedName name="Format">'[1]List Data'!$P$16:$P$20</definedName>
    <definedName name="IILevel">'[1]List Data'!$I$14:$I$17</definedName>
    <definedName name="IRAgree">'[1]List Data'!#REF!</definedName>
    <definedName name="IsReChange">'[1]List Data'!$L$21:$L$24</definedName>
    <definedName name="IsRePriority">'[1]List Data'!$L$7:$L$10</definedName>
    <definedName name="IsReType">'[1]List Data'!$I$7:$I$9</definedName>
    <definedName name="IssueStatus">'[1]List Data'!$I$28:$I$29</definedName>
    <definedName name="LLCategory">'[1]List Data'!$U$7:$U$8</definedName>
    <definedName name="LLPriority">'[1]List Data'!$U$36:$U$38</definedName>
    <definedName name="LLRelevantStage">'[1]List Data'!$U$29:$U$31</definedName>
    <definedName name="LLType">'[1]List Data'!$U$13:$U$16</definedName>
    <definedName name="LLUsers">'[1]List Data'!$U$21:$U$24</definedName>
    <definedName name="_xlnm.Print_Area" localSheetId="1">'Project Issue Register'!$B$2:$T$56</definedName>
    <definedName name="_xlnm.Print_Titles" localSheetId="1">'Project Issue Register'!$5:$6</definedName>
    <definedName name="QualityMethod">'[1]List Data'!$P$7:$P$11</definedName>
    <definedName name="RConsequence">'[1]List Data'!$B$14:$B$18</definedName>
    <definedName name="ReviewResult">'[1]List Data'!$P$25:$P$26</definedName>
    <definedName name="RiReProximity">'[1]List Data'!$B$22:$B$25</definedName>
    <definedName name="RiReStrategy">'[1]List Data'!$B$30:$B$38</definedName>
    <definedName name="RiskCategory">'[1]List Data'!$B$43:$B$55</definedName>
    <definedName name="RiskEffect">'[1]List Data'!$E$57:$E$58</definedName>
    <definedName name="RiskStatus">'[1]List Data'!$E$51:$E$52</definedName>
    <definedName name="RLikelihood">'[1]List Data'!$E$14:$E$18</definedName>
    <definedName name="RTApproval">'[1]List Data'!$B$60:$B$63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L9" i="1" l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N36" i="1" s="1"/>
  <c r="L37" i="1"/>
  <c r="M37" i="1"/>
  <c r="L38" i="1"/>
  <c r="M38" i="1"/>
  <c r="L39" i="1"/>
  <c r="M39" i="1"/>
  <c r="L40" i="1"/>
  <c r="M40" i="1"/>
  <c r="N40" i="1" s="1"/>
  <c r="L41" i="1"/>
  <c r="M41" i="1"/>
  <c r="L42" i="1"/>
  <c r="M42" i="1"/>
  <c r="L43" i="1"/>
  <c r="N43" i="1" s="1"/>
  <c r="M43" i="1"/>
  <c r="L44" i="1"/>
  <c r="M44" i="1"/>
  <c r="L45" i="1"/>
  <c r="M45" i="1"/>
  <c r="L46" i="1"/>
  <c r="M46" i="1"/>
  <c r="L47" i="1"/>
  <c r="N47" i="1" s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N56" i="1" s="1"/>
  <c r="N15" i="1" l="1"/>
  <c r="N11" i="1"/>
  <c r="N52" i="1"/>
  <c r="N12" i="1"/>
  <c r="J12" i="1" s="1"/>
  <c r="N39" i="1"/>
  <c r="N27" i="1"/>
  <c r="N16" i="1"/>
  <c r="J16" i="1" s="1"/>
  <c r="N50" i="1"/>
  <c r="N35" i="1"/>
  <c r="N31" i="1"/>
  <c r="N46" i="1"/>
  <c r="N10" i="1"/>
  <c r="J10" i="1" s="1"/>
  <c r="N9" i="1"/>
  <c r="N49" i="1"/>
  <c r="N34" i="1"/>
  <c r="N41" i="1"/>
  <c r="N55" i="1"/>
  <c r="N25" i="1"/>
  <c r="N21" i="1"/>
  <c r="N24" i="1"/>
  <c r="J24" i="1" s="1"/>
  <c r="N20" i="1"/>
  <c r="J20" i="1" s="1"/>
  <c r="N53" i="1"/>
  <c r="N23" i="1"/>
  <c r="N19" i="1"/>
  <c r="N30" i="1"/>
  <c r="N37" i="1"/>
  <c r="N51" i="1"/>
  <c r="N42" i="1"/>
  <c r="N33" i="1"/>
  <c r="N17" i="1"/>
  <c r="N54" i="1"/>
  <c r="N48" i="1"/>
  <c r="N45" i="1"/>
  <c r="N38" i="1"/>
  <c r="N32" i="1"/>
  <c r="N29" i="1"/>
  <c r="N22" i="1"/>
  <c r="J22" i="1" s="1"/>
  <c r="N18" i="1"/>
  <c r="J18" i="1" s="1"/>
  <c r="N13" i="1"/>
  <c r="N26" i="1"/>
  <c r="J26" i="1" s="1"/>
  <c r="N44" i="1"/>
  <c r="N28" i="1"/>
  <c r="N14" i="1"/>
  <c r="J14" i="1" s="1"/>
  <c r="J28" i="1" l="1"/>
  <c r="J30" i="1"/>
  <c r="J32" i="1"/>
  <c r="J34" i="1"/>
  <c r="J36" i="1"/>
  <c r="J38" i="1"/>
  <c r="J40" i="1"/>
  <c r="J9" i="1"/>
  <c r="J11" i="1"/>
  <c r="J13" i="1"/>
  <c r="J15" i="1"/>
  <c r="J19" i="1"/>
  <c r="J21" i="1"/>
  <c r="J23" i="1"/>
  <c r="J25" i="1"/>
  <c r="J27" i="1"/>
  <c r="J29" i="1"/>
  <c r="J31" i="1"/>
  <c r="J33" i="1"/>
  <c r="J35" i="1"/>
  <c r="J37" i="1"/>
  <c r="J39" i="1"/>
  <c r="J41" i="1"/>
  <c r="J43" i="1"/>
  <c r="J45" i="1"/>
  <c r="J47" i="1"/>
  <c r="J49" i="1"/>
  <c r="J51" i="1"/>
  <c r="J53" i="1"/>
  <c r="J55" i="1"/>
  <c r="J17" i="1"/>
  <c r="J42" i="1"/>
  <c r="J44" i="1"/>
  <c r="J46" i="1"/>
  <c r="J48" i="1"/>
  <c r="J50" i="1"/>
  <c r="J52" i="1"/>
  <c r="J54" i="1"/>
  <c r="J5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jennifer.mcavliffe</author>
    <author>Danielle Barnes</author>
    <author>Trent Turner</author>
  </authors>
  <commentList>
    <comment ref="D6" authorId="0" shapeId="0" xr:uid="{00000000-0006-0000-0000-000001000000}">
      <text>
        <r>
          <rPr>
            <sz val="8"/>
            <color indexed="81"/>
            <rFont val="Tahoma"/>
            <family val="2"/>
          </rPr>
          <t>Name of the person or team who raised the issue.</t>
        </r>
      </text>
    </comment>
    <comment ref="F6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Select the issue type from the drop down list
</t>
        </r>
      </text>
    </comment>
    <comment ref="G6" authorId="0" shapeId="0" xr:uid="{00000000-0006-0000-0000-000003000000}">
      <text>
        <r>
          <rPr>
            <sz val="8"/>
            <color indexed="81"/>
            <rFont val="Tahoma"/>
            <family val="2"/>
          </rPr>
          <t>Brief description of the issue and its cause.</t>
        </r>
      </text>
    </comment>
    <comment ref="H6" authorId="0" shapeId="0" xr:uid="{00000000-0006-0000-0000-000004000000}">
      <text>
        <r>
          <rPr>
            <sz val="8"/>
            <color indexed="81"/>
            <rFont val="Tahoma"/>
            <family val="2"/>
          </rPr>
          <t>Assign a priority using the drop down list.</t>
        </r>
      </text>
    </comment>
    <comment ref="K6" authorId="0" shapeId="0" xr:uid="{00000000-0006-0000-0000-000005000000}">
      <text>
        <r>
          <rPr>
            <sz val="8"/>
            <color indexed="81"/>
            <rFont val="Tahoma"/>
            <family val="2"/>
          </rPr>
          <t>The Project Manager or appropriate team manager/member should analyse the issue to determine the likely impact, e.g. risks or benefits.  This may include, for example, a list of products impacted.</t>
        </r>
      </text>
    </comment>
    <comment ref="O6" authorId="1" shapeId="0" xr:uid="{00000000-0006-0000-0000-000006000000}">
      <text>
        <r>
          <rPr>
            <sz val="9"/>
            <color indexed="81"/>
            <rFont val="Tahoma"/>
            <family val="2"/>
          </rPr>
          <t>Provide a description of what the Project Manager believes should be done to resolve the issue (and why).</t>
        </r>
      </text>
    </comment>
    <comment ref="P6" authorId="0" shapeId="0" xr:uid="{00000000-0006-0000-0000-000007000000}">
      <text>
        <r>
          <rPr>
            <sz val="8"/>
            <color indexed="81"/>
            <rFont val="Tahoma"/>
            <family val="2"/>
          </rPr>
          <t>Document what decision was made by selecting an option from the drop-down list</t>
        </r>
      </text>
    </comment>
    <comment ref="Q6" authorId="0" shapeId="0" xr:uid="{00000000-0006-0000-0000-000008000000}">
      <text>
        <r>
          <rPr>
            <sz val="8"/>
            <color indexed="81"/>
            <rFont val="Tahoma"/>
            <family val="2"/>
          </rPr>
          <t>Select the appropriate level from the drop down list.</t>
        </r>
      </text>
    </comment>
    <comment ref="R6" authorId="2" shapeId="0" xr:uid="{00000000-0006-0000-0000-000009000000}">
      <text>
        <r>
          <rPr>
            <sz val="9"/>
            <color indexed="81"/>
            <rFont val="Tahoma"/>
            <family val="2"/>
          </rPr>
          <t>Enter name of the assigned Issue Owner.</t>
        </r>
      </text>
    </comment>
    <comment ref="T6" authorId="0" shapeId="0" xr:uid="{00000000-0006-0000-0000-00000A000000}">
      <text>
        <r>
          <rPr>
            <sz val="8"/>
            <color indexed="81"/>
            <rFont val="Tahoma"/>
            <family val="2"/>
          </rPr>
          <t>Date of action and action taken (e.g. Issue Registered, 'corrective action' Approved,  Corrective Action Commenced, Corrective Action Ongoing, No Update, Corrective Action On-Hold, Corrective Action Completed, Issue Closed.</t>
        </r>
      </text>
    </comment>
  </commentList>
</comments>
</file>

<file path=xl/sharedStrings.xml><?xml version="1.0" encoding="utf-8"?>
<sst xmlns="http://schemas.openxmlformats.org/spreadsheetml/2006/main" count="77" uniqueCount="54">
  <si>
    <t>Project Director: &lt;Project Director&gt;</t>
  </si>
  <si>
    <t>Created on: &lt;date created&gt;
Last Updated: &lt;date updated on&gt;
Updated by: &lt;updated by&gt;
Version: &lt;version&gt;</t>
  </si>
  <si>
    <t>Project Manager: &lt;Project Manager&gt;</t>
  </si>
  <si>
    <t>Capture</t>
  </si>
  <si>
    <t>Examine</t>
  </si>
  <si>
    <t>Hidden for Calculations</t>
  </si>
  <si>
    <t>Propose</t>
  </si>
  <si>
    <t>Decide</t>
  </si>
  <si>
    <t>Status Updates</t>
  </si>
  <si>
    <t>Issue Number</t>
  </si>
  <si>
    <t>Related Risk, Dependency &amp; Assumption Numbers</t>
  </si>
  <si>
    <t>Raised By</t>
  </si>
  <si>
    <t>Open /
Closed</t>
  </si>
  <si>
    <t>Issue Type</t>
  </si>
  <si>
    <t>Issue Description</t>
  </si>
  <si>
    <t>Priority</t>
  </si>
  <si>
    <t>Severity</t>
  </si>
  <si>
    <t>Issue Rating</t>
  </si>
  <si>
    <t>Impact of Issue on Project KPIs/Products</t>
  </si>
  <si>
    <t>Impact</t>
  </si>
  <si>
    <t>Recommended Corrective Action</t>
  </si>
  <si>
    <t>Decision</t>
  </si>
  <si>
    <t>Approved By</t>
  </si>
  <si>
    <t>Issue
Owner</t>
  </si>
  <si>
    <t>Due Date for Execution of Corrective Action</t>
  </si>
  <si>
    <t>Date &amp; Commentary</t>
  </si>
  <si>
    <t>Issue Register Value Lists</t>
  </si>
  <si>
    <t>Request for change</t>
  </si>
  <si>
    <t>Must have (essential)</t>
  </si>
  <si>
    <t>Off-specification</t>
  </si>
  <si>
    <t>Should have (important)</t>
  </si>
  <si>
    <t>Problem/concern</t>
  </si>
  <si>
    <t>Could have (useful)</t>
  </si>
  <si>
    <t>Won't have (can wait)</t>
  </si>
  <si>
    <t>Impact Level</t>
  </si>
  <si>
    <t>Critical</t>
  </si>
  <si>
    <t>Significant</t>
  </si>
  <si>
    <t>Moderate</t>
  </si>
  <si>
    <t>Minor</t>
  </si>
  <si>
    <t>Approved by</t>
  </si>
  <si>
    <t>Project Manager (or delegate)</t>
  </si>
  <si>
    <t>Project Director</t>
  </si>
  <si>
    <t>Project Board</t>
  </si>
  <si>
    <t>Steering Committee</t>
  </si>
  <si>
    <t>Issue Status</t>
  </si>
  <si>
    <t>Issue Rating Calculation</t>
  </si>
  <si>
    <t>Open</t>
  </si>
  <si>
    <t>Closed</t>
  </si>
  <si>
    <t>Record Only</t>
  </si>
  <si>
    <t>Low</t>
  </si>
  <si>
    <t>Medium</t>
  </si>
  <si>
    <t>High</t>
  </si>
  <si>
    <t>Very High</t>
  </si>
  <si>
    <r>
      <t xml:space="preserve">Project Issues Register
</t>
    </r>
    <r>
      <rPr>
        <b/>
        <sz val="20"/>
        <color theme="0"/>
        <rFont val="Noto Sans"/>
        <family val="2"/>
      </rPr>
      <t>&lt;Project Name&gt;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</si>
</sst>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I0000"/>
    <numFmt numFmtId="165" formatCode="[$-C09]dd\-mmm\-yy;@"/>
    <numFmt numFmtId="166" formatCode="dd/mm/yyyy"/>
  </numFmts>
  <fonts count="15" x14ac:knownFonts="1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Noto Sans"/>
      <family val="2"/>
    </font>
    <font>
      <b/>
      <sz val="10"/>
      <color theme="0"/>
      <name val="Noto Sans"/>
      <family val="2"/>
    </font>
    <font>
      <b/>
      <sz val="28"/>
      <color theme="0"/>
      <name val="Noto Sans"/>
      <family val="2"/>
    </font>
    <font>
      <b/>
      <sz val="20"/>
      <color theme="0"/>
      <name val="Noto Sans"/>
      <family val="2"/>
    </font>
    <font>
      <b/>
      <sz val="12"/>
      <name val="Noto Sans"/>
      <family val="2"/>
    </font>
    <font>
      <sz val="12"/>
      <name val="Noto Sans"/>
      <family val="2"/>
    </font>
    <font>
      <b/>
      <sz val="12"/>
      <color theme="1" tint="0.14999847407452621"/>
      <name val="Noto Sans"/>
      <family val="2"/>
    </font>
    <font>
      <sz val="12"/>
      <color theme="1" tint="0.14999847407452621"/>
      <name val="Noto Sans"/>
      <family val="2"/>
    </font>
    <font>
      <sz val="10"/>
      <color theme="1" tint="0.14999847407452621"/>
      <name val="Noto Sans"/>
      <family val="2"/>
    </font>
    <font>
      <b/>
      <sz val="12"/>
      <color theme="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4D4D4D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BEDFFF"/>
        <bgColor indexed="64"/>
      </patternFill>
    </fill>
    <fill>
      <patternFill patternType="solid">
        <fgColor rgb="FF7DBF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0" borderId="0" xfId="0" applyFont="1"/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5" borderId="15" xfId="0" applyFont="1" applyFill="1" applyBorder="1"/>
    <xf numFmtId="0" fontId="5" fillId="0" borderId="1" xfId="0" applyFont="1" applyBorder="1"/>
    <xf numFmtId="0" fontId="5" fillId="5" borderId="1" xfId="0" applyFont="1" applyFill="1" applyBorder="1"/>
    <xf numFmtId="0" fontId="5" fillId="0" borderId="16" xfId="0" applyFont="1" applyBorder="1"/>
    <xf numFmtId="0" fontId="5" fillId="0" borderId="15" xfId="0" applyFont="1" applyBorder="1"/>
    <xf numFmtId="0" fontId="5" fillId="0" borderId="3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9" xfId="0" applyFont="1" applyBorder="1"/>
    <xf numFmtId="0" fontId="5" fillId="0" borderId="32" xfId="0" applyFont="1" applyBorder="1"/>
    <xf numFmtId="0" fontId="5" fillId="0" borderId="33" xfId="0" applyFont="1" applyBorder="1"/>
    <xf numFmtId="0" fontId="5" fillId="0" borderId="19" xfId="0" applyFont="1" applyBorder="1"/>
    <xf numFmtId="0" fontId="5" fillId="0" borderId="0" xfId="0" applyFont="1" applyAlignment="1">
      <alignment horizontal="center"/>
    </xf>
    <xf numFmtId="164" fontId="5" fillId="6" borderId="0" xfId="0" applyNumberFormat="1" applyFont="1" applyFill="1" applyAlignment="1">
      <alignment horizontal="center"/>
    </xf>
    <xf numFmtId="165" fontId="5" fillId="6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left"/>
    </xf>
    <xf numFmtId="166" fontId="5" fillId="6" borderId="0" xfId="0" applyNumberFormat="1" applyFont="1" applyFill="1" applyAlignment="1">
      <alignment horizontal="left"/>
    </xf>
    <xf numFmtId="0" fontId="5" fillId="6" borderId="0" xfId="0" applyFont="1" applyFill="1"/>
    <xf numFmtId="0" fontId="10" fillId="5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vertical="center"/>
    </xf>
    <xf numFmtId="0" fontId="10" fillId="5" borderId="9" xfId="1" applyFont="1" applyFill="1" applyBorder="1" applyAlignment="1">
      <alignment vertical="center"/>
    </xf>
    <xf numFmtId="1" fontId="9" fillId="5" borderId="9" xfId="0" applyNumberFormat="1" applyFont="1" applyFill="1" applyBorder="1" applyAlignment="1" applyProtection="1">
      <alignment vertical="center" wrapText="1"/>
      <protection locked="0"/>
    </xf>
    <xf numFmtId="0" fontId="5" fillId="0" borderId="0" xfId="1" applyFont="1" applyAlignment="1">
      <alignment vertical="center"/>
    </xf>
    <xf numFmtId="0" fontId="9" fillId="5" borderId="12" xfId="1" applyFont="1" applyFill="1" applyBorder="1" applyAlignment="1">
      <alignment horizontal="left" vertical="center" wrapText="1"/>
    </xf>
    <xf numFmtId="0" fontId="10" fillId="5" borderId="12" xfId="1" applyFont="1" applyFill="1" applyBorder="1" applyAlignment="1">
      <alignment vertical="center"/>
    </xf>
    <xf numFmtId="1" fontId="9" fillId="5" borderId="12" xfId="0" applyNumberFormat="1" applyFont="1" applyFill="1" applyBorder="1" applyAlignment="1" applyProtection="1">
      <alignment vertical="center" wrapText="1"/>
      <protection locked="0"/>
    </xf>
    <xf numFmtId="0" fontId="11" fillId="4" borderId="0" xfId="0" applyFont="1" applyFill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25" xfId="0" applyFont="1" applyFill="1" applyBorder="1" applyAlignment="1">
      <alignment horizontal="center" wrapText="1"/>
    </xf>
    <xf numFmtId="0" fontId="14" fillId="3" borderId="26" xfId="0" applyFont="1" applyFill="1" applyBorder="1" applyAlignment="1">
      <alignment horizontal="center" wrapText="1"/>
    </xf>
    <xf numFmtId="0" fontId="14" fillId="3" borderId="27" xfId="0" applyFont="1" applyFill="1" applyBorder="1" applyAlignment="1">
      <alignment horizontal="center" wrapText="1"/>
    </xf>
    <xf numFmtId="164" fontId="5" fillId="0" borderId="2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left"/>
    </xf>
    <xf numFmtId="166" fontId="5" fillId="0" borderId="4" xfId="0" applyNumberFormat="1" applyFont="1" applyBorder="1" applyAlignment="1">
      <alignment horizontal="left"/>
    </xf>
    <xf numFmtId="166" fontId="5" fillId="0" borderId="14" xfId="0" applyNumberFormat="1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6" fontId="5" fillId="0" borderId="16" xfId="0" applyNumberFormat="1" applyFont="1" applyBorder="1" applyAlignment="1">
      <alignment horizontal="left"/>
    </xf>
    <xf numFmtId="164" fontId="5" fillId="0" borderId="17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horizontal="left" wrapText="1"/>
    </xf>
    <xf numFmtId="165" fontId="5" fillId="0" borderId="18" xfId="0" applyNumberFormat="1" applyFont="1" applyBorder="1" applyAlignment="1">
      <alignment horizontal="left"/>
    </xf>
    <xf numFmtId="166" fontId="5" fillId="0" borderId="18" xfId="0" applyNumberFormat="1" applyFont="1" applyBorder="1" applyAlignment="1">
      <alignment horizontal="left"/>
    </xf>
    <xf numFmtId="166" fontId="5" fillId="0" borderId="19" xfId="0" applyNumberFormat="1" applyFont="1" applyBorder="1" applyAlignment="1">
      <alignment horizontal="left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6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1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9" xfId="0" applyNumberFormat="1" applyFont="1" applyFill="1" applyBorder="1" applyAlignment="1" applyProtection="1">
      <alignment horizontal="left" vertical="center" wrapText="1"/>
      <protection locked="0"/>
    </xf>
    <xf numFmtId="1" fontId="9" fillId="5" borderId="10" xfId="0" applyNumberFormat="1" applyFont="1" applyFill="1" applyBorder="1" applyAlignment="1" applyProtection="1">
      <alignment horizontal="left" vertical="center" wrapText="1"/>
      <protection locked="0"/>
    </xf>
    <xf numFmtId="1" fontId="9" fillId="5" borderId="12" xfId="0" applyNumberFormat="1" applyFont="1" applyFill="1" applyBorder="1" applyAlignment="1" applyProtection="1">
      <alignment horizontal="left" vertical="center" wrapText="1"/>
      <protection locked="0"/>
    </xf>
    <xf numFmtId="1" fontId="9" fillId="5" borderId="13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20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9" fillId="5" borderId="8" xfId="1" applyFont="1" applyFill="1" applyBorder="1" applyAlignment="1">
      <alignment horizontal="left" vertical="center"/>
    </xf>
    <xf numFmtId="0" fontId="9" fillId="5" borderId="9" xfId="1" applyFont="1" applyFill="1" applyBorder="1" applyAlignment="1">
      <alignment horizontal="left" vertical="center"/>
    </xf>
    <xf numFmtId="0" fontId="9" fillId="5" borderId="11" xfId="1" applyFont="1" applyFill="1" applyBorder="1" applyAlignment="1">
      <alignment horizontal="left" vertical="center"/>
    </xf>
    <xf numFmtId="0" fontId="9" fillId="5" borderId="12" xfId="1" applyFont="1" applyFill="1" applyBorder="1" applyAlignment="1">
      <alignment horizontal="left" vertic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5EB8"/>
      <color rgb="FF7DBFFF"/>
      <color rgb="FFCCDEF0"/>
      <color rgb="FFBEDFFF"/>
      <color rgb="FF3B9FFF"/>
      <color rgb="FFE0E0E0"/>
      <color rgb="FF002F5C"/>
      <color rgb="FF001B37"/>
      <color rgb="FF78797E"/>
      <color rgb="FF0046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614667</xdr:colOff>
      <xdr:row>0</xdr:row>
      <xdr:rowOff>0</xdr:rowOff>
    </xdr:from>
    <xdr:to>
      <xdr:col>11</xdr:col>
      <xdr:colOff>483883</xdr:colOff>
      <xdr:row>62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25F27-A0F8-131D-5850-3D3B18B11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4667" y="0"/>
          <a:ext cx="6924066" cy="986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aqld.sharepoint.com/BQ/CONTRACTORS/B2N%20Rail%20Upgrade/08.%20Project%20Management/B2N_PMO_REG_B2N%20Project%20Regi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Register Overview"/>
      <sheetName val="Risk Register"/>
      <sheetName val="Issue Register"/>
      <sheetName val="Dependency Register"/>
      <sheetName val="Benefits Register"/>
      <sheetName val="Quality Register"/>
      <sheetName val="Assumptions Register"/>
      <sheetName val="Decisions Log"/>
      <sheetName val="Actions Log"/>
      <sheetName val="Lessons Log"/>
      <sheetName val="Lis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I7" t="str">
            <v>Request for change</v>
          </cell>
          <cell r="L7" t="str">
            <v>Must have (essential)</v>
          </cell>
          <cell r="P7" t="str">
            <v>Peer Review</v>
          </cell>
          <cell r="U7" t="str">
            <v>Project Management Methodology</v>
          </cell>
          <cell r="Z7" t="str">
            <v>Benefit Category 1</v>
          </cell>
        </row>
        <row r="8">
          <cell r="I8" t="str">
            <v>Off-specification</v>
          </cell>
          <cell r="L8" t="str">
            <v>Should have (important)</v>
          </cell>
          <cell r="P8" t="str">
            <v>Specialist Review</v>
          </cell>
          <cell r="U8" t="str">
            <v>Specialist Methods</v>
          </cell>
          <cell r="Z8" t="str">
            <v>Benefit Category 2</v>
          </cell>
        </row>
        <row r="9">
          <cell r="I9" t="str">
            <v>Problem/concern</v>
          </cell>
          <cell r="L9" t="str">
            <v>Could have (useful)</v>
          </cell>
          <cell r="P9" t="str">
            <v>Executive Review</v>
          </cell>
          <cell r="Z9" t="str">
            <v>Benefit Category n</v>
          </cell>
        </row>
        <row r="10">
          <cell r="L10" t="str">
            <v>Won't have (can wait)</v>
          </cell>
          <cell r="P10" t="str">
            <v>Quality Review &amp; Assurance</v>
          </cell>
        </row>
        <row r="11">
          <cell r="P11" t="str">
            <v>External Audit</v>
          </cell>
        </row>
        <row r="13">
          <cell r="U13" t="str">
            <v>Strength</v>
          </cell>
        </row>
        <row r="14">
          <cell r="B14" t="str">
            <v>Severe</v>
          </cell>
          <cell r="E14" t="str">
            <v>Almost Certain</v>
          </cell>
          <cell r="I14" t="str">
            <v>Critical</v>
          </cell>
          <cell r="U14" t="str">
            <v>Weakness</v>
          </cell>
          <cell r="Z14" t="str">
            <v>Pre-Transfer</v>
          </cell>
        </row>
        <row r="15">
          <cell r="B15" t="str">
            <v>Major</v>
          </cell>
          <cell r="E15" t="str">
            <v>Likely</v>
          </cell>
          <cell r="I15" t="str">
            <v>Significant</v>
          </cell>
          <cell r="U15" t="str">
            <v>Opportunity</v>
          </cell>
          <cell r="Z15" t="str">
            <v>During Transfer</v>
          </cell>
        </row>
        <row r="16">
          <cell r="B16" t="str">
            <v>Moderate</v>
          </cell>
          <cell r="E16" t="str">
            <v>Possible</v>
          </cell>
          <cell r="I16" t="str">
            <v>Moderate</v>
          </cell>
          <cell r="P16" t="str">
            <v>Inspections</v>
          </cell>
          <cell r="U16" t="str">
            <v>Threat</v>
          </cell>
          <cell r="Z16" t="str">
            <v>Post-Transfer</v>
          </cell>
        </row>
        <row r="17">
          <cell r="B17" t="str">
            <v>Minor</v>
          </cell>
          <cell r="E17" t="str">
            <v>Unlikely</v>
          </cell>
          <cell r="I17" t="str">
            <v>Minor</v>
          </cell>
          <cell r="P17" t="str">
            <v>Interviews</v>
          </cell>
        </row>
        <row r="18">
          <cell r="B18" t="str">
            <v>Negligible</v>
          </cell>
          <cell r="E18" t="str">
            <v>Rare</v>
          </cell>
          <cell r="P18" t="str">
            <v>Product Review</v>
          </cell>
        </row>
        <row r="19">
          <cell r="P19" t="str">
            <v>Walkthrough</v>
          </cell>
        </row>
        <row r="20">
          <cell r="P20" t="str">
            <v>Workshop</v>
          </cell>
        </row>
        <row r="21">
          <cell r="L21" t="str">
            <v>Project Manager (or delegate)</v>
          </cell>
          <cell r="U21" t="str">
            <v>For Current Project</v>
          </cell>
          <cell r="Z21" t="str">
            <v>Quantitative Financial</v>
          </cell>
        </row>
        <row r="22">
          <cell r="B22" t="str">
            <v>Imminent</v>
          </cell>
          <cell r="L22" t="str">
            <v>Project Director</v>
          </cell>
          <cell r="U22" t="str">
            <v>For PQ in Future Projects</v>
          </cell>
          <cell r="Z22" t="str">
            <v>Quantitative Non-Financial</v>
          </cell>
        </row>
        <row r="23">
          <cell r="B23" t="str">
            <v>Within stage</v>
          </cell>
          <cell r="L23" t="str">
            <v>Project Board</v>
          </cell>
          <cell r="U23" t="str">
            <v>For Line Agency</v>
          </cell>
          <cell r="Z23" t="str">
            <v>Qualitative</v>
          </cell>
        </row>
        <row r="24">
          <cell r="B24" t="str">
            <v>Within project</v>
          </cell>
          <cell r="L24" t="str">
            <v>Steering Committee</v>
          </cell>
          <cell r="U24" t="str">
            <v>For Stakeholders</v>
          </cell>
        </row>
        <row r="25">
          <cell r="B25" t="str">
            <v>Beyond project</v>
          </cell>
          <cell r="P25" t="str">
            <v>Approved / Passed Review</v>
          </cell>
        </row>
        <row r="26">
          <cell r="P26" t="str">
            <v>Change Required</v>
          </cell>
        </row>
        <row r="28">
          <cell r="I28" t="str">
            <v>Open</v>
          </cell>
          <cell r="Z28" t="str">
            <v>Dollars ($)</v>
          </cell>
        </row>
        <row r="29">
          <cell r="I29" t="str">
            <v>Closed</v>
          </cell>
          <cell r="U29" t="str">
            <v>Feasibility Study</v>
          </cell>
          <cell r="Z29" t="str">
            <v>Hours</v>
          </cell>
        </row>
        <row r="30">
          <cell r="B30" t="str">
            <v>Avoid (threat)</v>
          </cell>
          <cell r="U30" t="str">
            <v>Procurement</v>
          </cell>
          <cell r="Z30" t="str">
            <v>Other Benefit Measure 1</v>
          </cell>
        </row>
        <row r="31">
          <cell r="B31" t="str">
            <v>Reduce (threat)</v>
          </cell>
          <cell r="U31" t="str">
            <v>Other Stages</v>
          </cell>
          <cell r="Z31" t="str">
            <v>Other Benefit Measure 2</v>
          </cell>
        </row>
        <row r="32">
          <cell r="B32" t="str">
            <v>Fallback (threat)</v>
          </cell>
        </row>
        <row r="33">
          <cell r="B33" t="str">
            <v>Transfer (threat)</v>
          </cell>
          <cell r="P33" t="str">
            <v>Project Manager</v>
          </cell>
        </row>
        <row r="34">
          <cell r="B34" t="str">
            <v>Accept (threat)</v>
          </cell>
          <cell r="P34" t="str">
            <v>Project Director</v>
          </cell>
        </row>
        <row r="35">
          <cell r="B35" t="str">
            <v>Share (threat or opportunity)</v>
          </cell>
          <cell r="P35" t="str">
            <v>Project Board</v>
          </cell>
        </row>
        <row r="36">
          <cell r="B36" t="str">
            <v>Exploit (opportunity)</v>
          </cell>
          <cell r="P36" t="str">
            <v>Steering Committee</v>
          </cell>
          <cell r="U36" t="str">
            <v>High Importance</v>
          </cell>
        </row>
        <row r="37">
          <cell r="B37" t="str">
            <v>Enhance (opportunity)</v>
          </cell>
          <cell r="U37" t="str">
            <v>Important</v>
          </cell>
        </row>
        <row r="38">
          <cell r="B38" t="str">
            <v>Reject (opportunity)</v>
          </cell>
          <cell r="U38" t="str">
            <v>Low Importance</v>
          </cell>
        </row>
        <row r="43">
          <cell r="B43" t="str">
            <v>Risk Category 1</v>
          </cell>
          <cell r="P43" t="str">
            <v>On-time</v>
          </cell>
        </row>
        <row r="44">
          <cell r="B44" t="str">
            <v>Risk Category 2</v>
          </cell>
          <cell r="P44" t="str">
            <v>Some Slippage</v>
          </cell>
        </row>
        <row r="45">
          <cell r="B45" t="str">
            <v>Risk Category 3</v>
          </cell>
          <cell r="P45" t="str">
            <v>Transferred to Risks</v>
          </cell>
          <cell r="U45" t="str">
            <v>Low</v>
          </cell>
        </row>
        <row r="46">
          <cell r="B46" t="str">
            <v>Risk Category 4</v>
          </cell>
          <cell r="P46" t="str">
            <v>Transferred to Issues</v>
          </cell>
          <cell r="U46" t="str">
            <v>Medium</v>
          </cell>
        </row>
        <row r="47">
          <cell r="B47" t="str">
            <v>Risk Category 5</v>
          </cell>
          <cell r="P47" t="str">
            <v>Closed</v>
          </cell>
          <cell r="U47" t="str">
            <v>High</v>
          </cell>
        </row>
        <row r="48">
          <cell r="B48" t="str">
            <v>Risk Category 6</v>
          </cell>
        </row>
        <row r="49">
          <cell r="B49" t="str">
            <v>Risk Category 7</v>
          </cell>
        </row>
        <row r="50">
          <cell r="B50" t="str">
            <v>Risk Category 8</v>
          </cell>
        </row>
        <row r="51">
          <cell r="B51" t="str">
            <v>Risk Category 9</v>
          </cell>
          <cell r="E51" t="str">
            <v>Open</v>
          </cell>
        </row>
        <row r="52">
          <cell r="B52" t="str">
            <v>Risk Category 10</v>
          </cell>
          <cell r="E52" t="str">
            <v>Closed</v>
          </cell>
        </row>
        <row r="53">
          <cell r="B53" t="str">
            <v>Risk Category 11</v>
          </cell>
        </row>
        <row r="54">
          <cell r="B54" t="str">
            <v>Risk Category 12</v>
          </cell>
        </row>
        <row r="55">
          <cell r="B55" t="str">
            <v>Risk Category 13</v>
          </cell>
        </row>
        <row r="57">
          <cell r="E57" t="str">
            <v>Threat</v>
          </cell>
        </row>
        <row r="58">
          <cell r="E58" t="str">
            <v>Opportunity</v>
          </cell>
        </row>
        <row r="60">
          <cell r="B60" t="str">
            <v>Project Manager (or delegate)</v>
          </cell>
        </row>
        <row r="61">
          <cell r="B61" t="str">
            <v>Project Director</v>
          </cell>
        </row>
        <row r="62">
          <cell r="B62" t="str">
            <v>Project Board</v>
          </cell>
        </row>
        <row r="63">
          <cell r="B63" t="str">
            <v>Steering Committee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79CC-CFB7-402D-837F-97B05F25D15E}">
  <dimension ref="A1"/>
  <sheetViews>
    <sheetView workbookViewId="0">
      <selection sqref="A1:XFD1048576"/>
    </sheetView>
  </sheetViews>
  <sheetFormatPr defaultColWidth="9.1796875" defaultRowHeight="12.5" x14ac:dyDescent="0.25"/>
  <cols>
    <col min="1" max="16384" width="9.1796875" style="64"/>
  </cols>
  <sheetData/>
  <sheetProtection algorithmName="SHA-512" hashValue="0IG0hG7DKHetD29iUaw+s0tP9EQ727bUO7TXi7TDHaC71/GR9Sxg1o7Fi437ypw/G5G/iDOxYHilmxGUpD2Ihg==" saltValue="7wnQ+9aeOH8qHErZESy49w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EB8"/>
    <pageSetUpPr fitToPage="1"/>
  </sheetPr>
  <dimension ref="B1:T56"/>
  <sheetViews>
    <sheetView showGridLines="0" zoomScale="45" zoomScaleNormal="100" workbookViewId="0">
      <selection activeCell="J65" sqref="J65"/>
    </sheetView>
  </sheetViews>
  <sheetFormatPr defaultColWidth="8.81640625" defaultRowHeight="16.5" x14ac:dyDescent="0.55000000000000004"/>
  <cols>
    <col min="1" max="1" width="1.26953125" style="1" customWidth="1"/>
    <col min="2" max="2" width="14" style="60" customWidth="1"/>
    <col min="3" max="3" width="22" style="61" bestFit="1" customWidth="1"/>
    <col min="4" max="5" width="14.26953125" style="62" customWidth="1"/>
    <col min="6" max="6" width="24.54296875" style="62" bestFit="1" customWidth="1"/>
    <col min="7" max="7" width="50.453125" style="62" customWidth="1"/>
    <col min="8" max="8" width="22.1796875" style="62" bestFit="1" customWidth="1"/>
    <col min="9" max="9" width="22.1796875" style="62" customWidth="1"/>
    <col min="10" max="10" width="12.1796875" style="62" customWidth="1"/>
    <col min="11" max="11" width="24.26953125" style="62" customWidth="1"/>
    <col min="12" max="14" width="10.7265625" style="62" hidden="1" customWidth="1"/>
    <col min="15" max="15" width="50.81640625" style="62" customWidth="1"/>
    <col min="16" max="16" width="23.1796875" style="62" bestFit="1" customWidth="1"/>
    <col min="17" max="17" width="24.81640625" style="62" bestFit="1" customWidth="1"/>
    <col min="18" max="18" width="16.1796875" style="62" customWidth="1"/>
    <col min="19" max="19" width="16.1796875" style="63" customWidth="1"/>
    <col min="20" max="20" width="63.54296875" style="63" customWidth="1"/>
    <col min="21" max="16384" width="8.81640625" style="1"/>
  </cols>
  <sheetData>
    <row r="1" spans="2:20" s="24" customFormat="1" ht="7" customHeight="1" thickBot="1" x14ac:dyDescent="0.6">
      <c r="B1" s="20"/>
      <c r="C1" s="21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  <c r="T1" s="23"/>
    </row>
    <row r="2" spans="2:20" ht="84.75" customHeight="1" thickBot="1" x14ac:dyDescent="0.6">
      <c r="B2" s="65" t="s">
        <v>53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7"/>
    </row>
    <row r="3" spans="2:20" s="29" customFormat="1" ht="31.5" customHeight="1" x14ac:dyDescent="0.25">
      <c r="B3" s="81" t="s">
        <v>0</v>
      </c>
      <c r="C3" s="82"/>
      <c r="D3" s="82"/>
      <c r="E3" s="25"/>
      <c r="F3" s="25"/>
      <c r="G3" s="26"/>
      <c r="H3" s="27"/>
      <c r="I3" s="27"/>
      <c r="J3" s="27"/>
      <c r="K3" s="27"/>
      <c r="L3" s="27"/>
      <c r="M3" s="27"/>
      <c r="N3" s="28"/>
      <c r="O3" s="28"/>
      <c r="P3" s="28"/>
      <c r="Q3" s="27"/>
      <c r="R3" s="68" t="s">
        <v>1</v>
      </c>
      <c r="S3" s="68"/>
      <c r="T3" s="69"/>
    </row>
    <row r="4" spans="2:20" s="29" customFormat="1" ht="42.5" customHeight="1" thickBot="1" x14ac:dyDescent="0.3">
      <c r="B4" s="83" t="s">
        <v>2</v>
      </c>
      <c r="C4" s="84"/>
      <c r="D4" s="84"/>
      <c r="E4" s="84"/>
      <c r="F4" s="30"/>
      <c r="G4" s="30"/>
      <c r="H4" s="31"/>
      <c r="I4" s="31"/>
      <c r="J4" s="31"/>
      <c r="K4" s="31"/>
      <c r="L4" s="31"/>
      <c r="M4" s="31"/>
      <c r="N4" s="32"/>
      <c r="O4" s="32"/>
      <c r="P4" s="32"/>
      <c r="Q4" s="31"/>
      <c r="R4" s="70"/>
      <c r="S4" s="70"/>
      <c r="T4" s="71"/>
    </row>
    <row r="5" spans="2:20" s="35" customFormat="1" ht="25.5" customHeight="1" thickBot="1" x14ac:dyDescent="0.6">
      <c r="B5" s="72" t="s">
        <v>3</v>
      </c>
      <c r="C5" s="73"/>
      <c r="D5" s="73"/>
      <c r="E5" s="74"/>
      <c r="F5" s="75" t="s">
        <v>4</v>
      </c>
      <c r="G5" s="76"/>
      <c r="H5" s="76"/>
      <c r="I5" s="76"/>
      <c r="J5" s="76"/>
      <c r="K5" s="77"/>
      <c r="L5" s="78" t="s">
        <v>5</v>
      </c>
      <c r="M5" s="79"/>
      <c r="N5" s="80"/>
      <c r="O5" s="33" t="s">
        <v>6</v>
      </c>
      <c r="P5" s="75" t="s">
        <v>7</v>
      </c>
      <c r="Q5" s="73"/>
      <c r="R5" s="73"/>
      <c r="S5" s="73"/>
      <c r="T5" s="34" t="s">
        <v>8</v>
      </c>
    </row>
    <row r="6" spans="2:20" s="19" customFormat="1" ht="80.5" thickBot="1" x14ac:dyDescent="0.7">
      <c r="B6" s="36" t="s">
        <v>9</v>
      </c>
      <c r="C6" s="37" t="s">
        <v>10</v>
      </c>
      <c r="D6" s="37" t="s">
        <v>11</v>
      </c>
      <c r="E6" s="37" t="s">
        <v>12</v>
      </c>
      <c r="F6" s="37" t="s">
        <v>13</v>
      </c>
      <c r="G6" s="37" t="s">
        <v>14</v>
      </c>
      <c r="H6" s="37" t="s">
        <v>15</v>
      </c>
      <c r="I6" s="37" t="s">
        <v>16</v>
      </c>
      <c r="J6" s="37" t="s">
        <v>17</v>
      </c>
      <c r="K6" s="37" t="s">
        <v>18</v>
      </c>
      <c r="L6" s="37" t="s">
        <v>15</v>
      </c>
      <c r="M6" s="37" t="s">
        <v>16</v>
      </c>
      <c r="N6" s="37" t="s">
        <v>19</v>
      </c>
      <c r="O6" s="37" t="s">
        <v>20</v>
      </c>
      <c r="P6" s="37" t="s">
        <v>21</v>
      </c>
      <c r="Q6" s="37" t="s">
        <v>22</v>
      </c>
      <c r="R6" s="37" t="s">
        <v>23</v>
      </c>
      <c r="S6" s="37" t="s">
        <v>24</v>
      </c>
      <c r="T6" s="38" t="s">
        <v>25</v>
      </c>
    </row>
    <row r="7" spans="2:20" ht="12.65" customHeight="1" x14ac:dyDescent="0.55000000000000004">
      <c r="B7" s="39"/>
      <c r="C7" s="40"/>
      <c r="D7" s="41"/>
      <c r="E7" s="41"/>
      <c r="F7" s="41"/>
      <c r="G7" s="42"/>
      <c r="H7" s="41"/>
      <c r="I7" s="41"/>
      <c r="J7" s="41" t="e">
        <f>LOOKUP(N7,Data!D28:E43)</f>
        <v>#N/A</v>
      </c>
      <c r="K7" s="42"/>
      <c r="L7" s="42"/>
      <c r="M7" s="42"/>
      <c r="N7" s="42"/>
      <c r="O7" s="42"/>
      <c r="P7" s="41"/>
      <c r="Q7" s="41"/>
      <c r="R7" s="43"/>
      <c r="S7" s="44"/>
      <c r="T7" s="45"/>
    </row>
    <row r="8" spans="2:20" x14ac:dyDescent="0.55000000000000004">
      <c r="B8" s="46"/>
      <c r="C8" s="47"/>
      <c r="D8" s="48"/>
      <c r="E8" s="48"/>
      <c r="F8" s="48"/>
      <c r="G8" s="49"/>
      <c r="H8" s="48"/>
      <c r="I8" s="48"/>
      <c r="J8" s="48" t="e">
        <f>LOOKUP(N8,Data!D29:E44)</f>
        <v>#N/A</v>
      </c>
      <c r="K8" s="49"/>
      <c r="L8" s="49"/>
      <c r="M8" s="49"/>
      <c r="N8" s="49"/>
      <c r="O8" s="49"/>
      <c r="P8" s="48"/>
      <c r="Q8" s="48"/>
      <c r="R8" s="50"/>
      <c r="S8" s="51"/>
      <c r="T8" s="52"/>
    </row>
    <row r="9" spans="2:20" x14ac:dyDescent="0.55000000000000004">
      <c r="B9" s="46"/>
      <c r="C9" s="47"/>
      <c r="D9" s="48"/>
      <c r="E9" s="48"/>
      <c r="F9" s="48"/>
      <c r="G9" s="49"/>
      <c r="H9" s="48"/>
      <c r="I9" s="48"/>
      <c r="J9" s="48" t="e">
        <f>LOOKUP(N9,Data!D30:E45)</f>
        <v>#N/A</v>
      </c>
      <c r="K9" s="49"/>
      <c r="L9" s="49" t="e">
        <f>LOOKUP('Project Issue Register'!H9,Data!E14:F17)</f>
        <v>#N/A</v>
      </c>
      <c r="M9" s="49" t="e">
        <f>LOOKUP(I9,Data!B21:C24)</f>
        <v>#N/A</v>
      </c>
      <c r="N9" s="49" t="e">
        <f t="shared" ref="N9:N56" si="0">4*(L9-1)+M9</f>
        <v>#N/A</v>
      </c>
      <c r="O9" s="49"/>
      <c r="P9" s="48"/>
      <c r="Q9" s="48"/>
      <c r="R9" s="50"/>
      <c r="S9" s="51"/>
      <c r="T9" s="52"/>
    </row>
    <row r="10" spans="2:20" x14ac:dyDescent="0.55000000000000004">
      <c r="B10" s="46"/>
      <c r="C10" s="47"/>
      <c r="D10" s="48"/>
      <c r="E10" s="48"/>
      <c r="F10" s="48"/>
      <c r="G10" s="49"/>
      <c r="H10" s="48"/>
      <c r="I10" s="48"/>
      <c r="J10" s="48" t="e">
        <f>LOOKUP(N10,Data!D31:E46)</f>
        <v>#N/A</v>
      </c>
      <c r="K10" s="49"/>
      <c r="L10" s="49" t="e">
        <f>LOOKUP('Project Issue Register'!H10,Data!E15:F18)</f>
        <v>#N/A</v>
      </c>
      <c r="M10" s="49" t="e">
        <f>LOOKUP(I10,Data!B22:C25)</f>
        <v>#N/A</v>
      </c>
      <c r="N10" s="49" t="e">
        <f t="shared" si="0"/>
        <v>#N/A</v>
      </c>
      <c r="O10" s="49"/>
      <c r="P10" s="48"/>
      <c r="Q10" s="48"/>
      <c r="R10" s="50"/>
      <c r="S10" s="51"/>
      <c r="T10" s="52"/>
    </row>
    <row r="11" spans="2:20" x14ac:dyDescent="0.55000000000000004">
      <c r="B11" s="46"/>
      <c r="C11" s="47"/>
      <c r="D11" s="48"/>
      <c r="E11" s="48"/>
      <c r="F11" s="48"/>
      <c r="G11" s="49"/>
      <c r="H11" s="48"/>
      <c r="I11" s="48"/>
      <c r="J11" s="48" t="e">
        <f>LOOKUP(N11,Data!D32:E47)</f>
        <v>#N/A</v>
      </c>
      <c r="K11" s="49"/>
      <c r="L11" s="49" t="e">
        <f>LOOKUP('Project Issue Register'!H11,Data!E16:F19)</f>
        <v>#N/A</v>
      </c>
      <c r="M11" s="49" t="e">
        <f>LOOKUP(I11,Data!B23:C26)</f>
        <v>#N/A</v>
      </c>
      <c r="N11" s="49" t="e">
        <f t="shared" si="0"/>
        <v>#N/A</v>
      </c>
      <c r="O11" s="49"/>
      <c r="P11" s="48"/>
      <c r="Q11" s="48"/>
      <c r="R11" s="50"/>
      <c r="S11" s="51"/>
      <c r="T11" s="52"/>
    </row>
    <row r="12" spans="2:20" x14ac:dyDescent="0.55000000000000004">
      <c r="B12" s="46"/>
      <c r="C12" s="47"/>
      <c r="D12" s="48"/>
      <c r="E12" s="48"/>
      <c r="F12" s="48"/>
      <c r="G12" s="49"/>
      <c r="H12" s="48"/>
      <c r="I12" s="48"/>
      <c r="J12" s="48" t="e">
        <f>LOOKUP(N12,Data!D33:E48)</f>
        <v>#N/A</v>
      </c>
      <c r="K12" s="49"/>
      <c r="L12" s="49" t="e">
        <f>LOOKUP('Project Issue Register'!H12,Data!E17:F20)</f>
        <v>#N/A</v>
      </c>
      <c r="M12" s="49" t="e">
        <f>LOOKUP(I12,Data!B24:C27)</f>
        <v>#N/A</v>
      </c>
      <c r="N12" s="49" t="e">
        <f t="shared" si="0"/>
        <v>#N/A</v>
      </c>
      <c r="O12" s="49"/>
      <c r="P12" s="48"/>
      <c r="Q12" s="48"/>
      <c r="R12" s="50"/>
      <c r="S12" s="51"/>
      <c r="T12" s="52"/>
    </row>
    <row r="13" spans="2:20" x14ac:dyDescent="0.55000000000000004">
      <c r="B13" s="46"/>
      <c r="C13" s="47"/>
      <c r="D13" s="48"/>
      <c r="E13" s="48"/>
      <c r="F13" s="48"/>
      <c r="G13" s="49"/>
      <c r="H13" s="48"/>
      <c r="I13" s="48"/>
      <c r="J13" s="48" t="e">
        <f>LOOKUP(N13,Data!D34:E49)</f>
        <v>#N/A</v>
      </c>
      <c r="K13" s="49"/>
      <c r="L13" s="49" t="e">
        <f>LOOKUP('Project Issue Register'!H13,Data!E18:F21)</f>
        <v>#N/A</v>
      </c>
      <c r="M13" s="49" t="e">
        <f>LOOKUP(I13,Data!B25:C28)</f>
        <v>#N/A</v>
      </c>
      <c r="N13" s="49" t="e">
        <f t="shared" si="0"/>
        <v>#N/A</v>
      </c>
      <c r="O13" s="49"/>
      <c r="P13" s="48"/>
      <c r="Q13" s="48"/>
      <c r="R13" s="50"/>
      <c r="S13" s="51"/>
      <c r="T13" s="52"/>
    </row>
    <row r="14" spans="2:20" x14ac:dyDescent="0.55000000000000004">
      <c r="B14" s="46"/>
      <c r="C14" s="47"/>
      <c r="D14" s="48"/>
      <c r="E14" s="48"/>
      <c r="F14" s="48"/>
      <c r="G14" s="49"/>
      <c r="H14" s="48"/>
      <c r="I14" s="48"/>
      <c r="J14" s="48" t="e">
        <f>LOOKUP(N14,Data!D35:E50)</f>
        <v>#N/A</v>
      </c>
      <c r="K14" s="49"/>
      <c r="L14" s="49" t="e">
        <f>LOOKUP('Project Issue Register'!H14,Data!E19:F22)</f>
        <v>#N/A</v>
      </c>
      <c r="M14" s="49" t="e">
        <f>LOOKUP(I14,Data!B26:C29)</f>
        <v>#N/A</v>
      </c>
      <c r="N14" s="49" t="e">
        <f t="shared" si="0"/>
        <v>#N/A</v>
      </c>
      <c r="O14" s="49"/>
      <c r="P14" s="48"/>
      <c r="Q14" s="48"/>
      <c r="R14" s="50"/>
      <c r="S14" s="51"/>
      <c r="T14" s="52"/>
    </row>
    <row r="15" spans="2:20" x14ac:dyDescent="0.55000000000000004">
      <c r="B15" s="46"/>
      <c r="C15" s="47"/>
      <c r="D15" s="48"/>
      <c r="E15" s="48"/>
      <c r="F15" s="48"/>
      <c r="G15" s="49"/>
      <c r="H15" s="48"/>
      <c r="I15" s="48"/>
      <c r="J15" s="48" t="e">
        <f>LOOKUP(N15,Data!D36:E51)</f>
        <v>#N/A</v>
      </c>
      <c r="K15" s="49"/>
      <c r="L15" s="49" t="e">
        <f>LOOKUP('Project Issue Register'!H15,Data!E20:F23)</f>
        <v>#N/A</v>
      </c>
      <c r="M15" s="49" t="e">
        <f>LOOKUP(I15,Data!B27:C30)</f>
        <v>#N/A</v>
      </c>
      <c r="N15" s="49" t="e">
        <f t="shared" si="0"/>
        <v>#N/A</v>
      </c>
      <c r="O15" s="49"/>
      <c r="P15" s="48"/>
      <c r="Q15" s="48"/>
      <c r="R15" s="50"/>
      <c r="S15" s="51"/>
      <c r="T15" s="52"/>
    </row>
    <row r="16" spans="2:20" x14ac:dyDescent="0.55000000000000004">
      <c r="B16" s="46"/>
      <c r="C16" s="47"/>
      <c r="D16" s="48"/>
      <c r="E16" s="48"/>
      <c r="F16" s="48"/>
      <c r="G16" s="49"/>
      <c r="H16" s="48"/>
      <c r="I16" s="48"/>
      <c r="J16" s="48" t="e">
        <f>LOOKUP(N16,Data!D37:E52)</f>
        <v>#N/A</v>
      </c>
      <c r="K16" s="49"/>
      <c r="L16" s="49" t="e">
        <f>LOOKUP('Project Issue Register'!H16,Data!E21:F24)</f>
        <v>#N/A</v>
      </c>
      <c r="M16" s="49" t="e">
        <f>LOOKUP(I16,Data!B28:C31)</f>
        <v>#N/A</v>
      </c>
      <c r="N16" s="49" t="e">
        <f t="shared" si="0"/>
        <v>#N/A</v>
      </c>
      <c r="O16" s="49"/>
      <c r="P16" s="48"/>
      <c r="Q16" s="48"/>
      <c r="R16" s="50"/>
      <c r="S16" s="51"/>
      <c r="T16" s="52"/>
    </row>
    <row r="17" spans="2:20" x14ac:dyDescent="0.55000000000000004">
      <c r="B17" s="46"/>
      <c r="C17" s="47"/>
      <c r="D17" s="48"/>
      <c r="E17" s="48"/>
      <c r="F17" s="48"/>
      <c r="G17" s="49"/>
      <c r="H17" s="48"/>
      <c r="I17" s="48"/>
      <c r="J17" s="48" t="e">
        <f>LOOKUP(N17,Data!D38:E53)</f>
        <v>#N/A</v>
      </c>
      <c r="K17" s="49"/>
      <c r="L17" s="49" t="e">
        <f>LOOKUP('Project Issue Register'!H17,Data!E22:F25)</f>
        <v>#N/A</v>
      </c>
      <c r="M17" s="49" t="e">
        <f>LOOKUP(I17,Data!B29:C32)</f>
        <v>#N/A</v>
      </c>
      <c r="N17" s="49" t="e">
        <f t="shared" si="0"/>
        <v>#N/A</v>
      </c>
      <c r="O17" s="49"/>
      <c r="P17" s="48"/>
      <c r="Q17" s="48"/>
      <c r="R17" s="50"/>
      <c r="S17" s="51"/>
      <c r="T17" s="52"/>
    </row>
    <row r="18" spans="2:20" x14ac:dyDescent="0.55000000000000004">
      <c r="B18" s="46"/>
      <c r="C18" s="47"/>
      <c r="D18" s="48"/>
      <c r="E18" s="48"/>
      <c r="F18" s="48"/>
      <c r="G18" s="49"/>
      <c r="H18" s="48"/>
      <c r="I18" s="48"/>
      <c r="J18" s="48" t="e">
        <f>LOOKUP(N18,Data!D39:E54)</f>
        <v>#N/A</v>
      </c>
      <c r="K18" s="49"/>
      <c r="L18" s="49" t="e">
        <f>LOOKUP('Project Issue Register'!H18,Data!E23:F26)</f>
        <v>#N/A</v>
      </c>
      <c r="M18" s="49" t="e">
        <f>LOOKUP(I18,Data!B30:C33)</f>
        <v>#N/A</v>
      </c>
      <c r="N18" s="49" t="e">
        <f t="shared" si="0"/>
        <v>#N/A</v>
      </c>
      <c r="O18" s="49"/>
      <c r="P18" s="48"/>
      <c r="Q18" s="48"/>
      <c r="R18" s="50"/>
      <c r="S18" s="51"/>
      <c r="T18" s="52"/>
    </row>
    <row r="19" spans="2:20" x14ac:dyDescent="0.55000000000000004">
      <c r="B19" s="46"/>
      <c r="C19" s="47"/>
      <c r="D19" s="48"/>
      <c r="E19" s="48"/>
      <c r="F19" s="48"/>
      <c r="G19" s="49"/>
      <c r="H19" s="48"/>
      <c r="I19" s="48"/>
      <c r="J19" s="48" t="e">
        <f>LOOKUP(N19,Data!D40:E55)</f>
        <v>#N/A</v>
      </c>
      <c r="K19" s="49"/>
      <c r="L19" s="49" t="e">
        <f>LOOKUP('Project Issue Register'!H19,Data!E24:F27)</f>
        <v>#N/A</v>
      </c>
      <c r="M19" s="49" t="e">
        <f>LOOKUP(I19,Data!B31:C34)</f>
        <v>#N/A</v>
      </c>
      <c r="N19" s="49" t="e">
        <f t="shared" si="0"/>
        <v>#N/A</v>
      </c>
      <c r="O19" s="49"/>
      <c r="P19" s="48"/>
      <c r="Q19" s="48"/>
      <c r="R19" s="50"/>
      <c r="S19" s="51"/>
      <c r="T19" s="52"/>
    </row>
    <row r="20" spans="2:20" x14ac:dyDescent="0.55000000000000004">
      <c r="B20" s="46"/>
      <c r="C20" s="47"/>
      <c r="D20" s="48"/>
      <c r="E20" s="48"/>
      <c r="F20" s="48"/>
      <c r="G20" s="49"/>
      <c r="H20" s="48"/>
      <c r="I20" s="48"/>
      <c r="J20" s="48" t="e">
        <f>LOOKUP(N20,Data!D41:E56)</f>
        <v>#N/A</v>
      </c>
      <c r="K20" s="49"/>
      <c r="L20" s="49" t="e">
        <f>LOOKUP('Project Issue Register'!H20,Data!E25:F28)</f>
        <v>#N/A</v>
      </c>
      <c r="M20" s="49" t="e">
        <f>LOOKUP(I20,Data!B32:C35)</f>
        <v>#N/A</v>
      </c>
      <c r="N20" s="49" t="e">
        <f t="shared" si="0"/>
        <v>#N/A</v>
      </c>
      <c r="O20" s="49"/>
      <c r="P20" s="48"/>
      <c r="Q20" s="48"/>
      <c r="R20" s="50"/>
      <c r="S20" s="51"/>
      <c r="T20" s="52"/>
    </row>
    <row r="21" spans="2:20" x14ac:dyDescent="0.55000000000000004">
      <c r="B21" s="46"/>
      <c r="C21" s="47"/>
      <c r="D21" s="48"/>
      <c r="E21" s="48"/>
      <c r="F21" s="48"/>
      <c r="G21" s="49"/>
      <c r="H21" s="48"/>
      <c r="I21" s="48"/>
      <c r="J21" s="48" t="e">
        <f>LOOKUP(N21,Data!D42:E57)</f>
        <v>#N/A</v>
      </c>
      <c r="K21" s="49"/>
      <c r="L21" s="49" t="e">
        <f>LOOKUP('Project Issue Register'!H21,Data!E26:F29)</f>
        <v>#N/A</v>
      </c>
      <c r="M21" s="49" t="e">
        <f>LOOKUP(I21,Data!B33:C36)</f>
        <v>#N/A</v>
      </c>
      <c r="N21" s="49" t="e">
        <f t="shared" si="0"/>
        <v>#N/A</v>
      </c>
      <c r="O21" s="49"/>
      <c r="P21" s="48"/>
      <c r="Q21" s="48"/>
      <c r="R21" s="50"/>
      <c r="S21" s="51"/>
      <c r="T21" s="52"/>
    </row>
    <row r="22" spans="2:20" x14ac:dyDescent="0.55000000000000004">
      <c r="B22" s="46"/>
      <c r="C22" s="47"/>
      <c r="D22" s="48"/>
      <c r="E22" s="48"/>
      <c r="F22" s="48"/>
      <c r="G22" s="49"/>
      <c r="H22" s="48"/>
      <c r="I22" s="48"/>
      <c r="J22" s="48" t="e">
        <f>LOOKUP(N22,Data!D43:E58)</f>
        <v>#N/A</v>
      </c>
      <c r="K22" s="49"/>
      <c r="L22" s="49" t="e">
        <f>LOOKUP('Project Issue Register'!H22,Data!E27:F30)</f>
        <v>#N/A</v>
      </c>
      <c r="M22" s="49" t="e">
        <f>LOOKUP(I22,Data!B34:C37)</f>
        <v>#N/A</v>
      </c>
      <c r="N22" s="49" t="e">
        <f t="shared" si="0"/>
        <v>#N/A</v>
      </c>
      <c r="O22" s="49"/>
      <c r="P22" s="48"/>
      <c r="Q22" s="48"/>
      <c r="R22" s="50"/>
      <c r="S22" s="51"/>
      <c r="T22" s="52"/>
    </row>
    <row r="23" spans="2:20" x14ac:dyDescent="0.55000000000000004">
      <c r="B23" s="46"/>
      <c r="C23" s="47"/>
      <c r="D23" s="48"/>
      <c r="E23" s="48"/>
      <c r="F23" s="48"/>
      <c r="G23" s="49"/>
      <c r="H23" s="48"/>
      <c r="I23" s="48"/>
      <c r="J23" s="48" t="e">
        <f>LOOKUP(N23,Data!D44:E59)</f>
        <v>#N/A</v>
      </c>
      <c r="K23" s="49"/>
      <c r="L23" s="49" t="e">
        <f>LOOKUP('Project Issue Register'!H23,Data!E28:F31)</f>
        <v>#N/A</v>
      </c>
      <c r="M23" s="49" t="e">
        <f>LOOKUP(I23,Data!B35:C38)</f>
        <v>#N/A</v>
      </c>
      <c r="N23" s="49" t="e">
        <f t="shared" si="0"/>
        <v>#N/A</v>
      </c>
      <c r="O23" s="49"/>
      <c r="P23" s="48"/>
      <c r="Q23" s="48"/>
      <c r="R23" s="50"/>
      <c r="S23" s="51"/>
      <c r="T23" s="52"/>
    </row>
    <row r="24" spans="2:20" x14ac:dyDescent="0.55000000000000004">
      <c r="B24" s="46"/>
      <c r="C24" s="47"/>
      <c r="D24" s="48"/>
      <c r="E24" s="48"/>
      <c r="F24" s="48"/>
      <c r="G24" s="49"/>
      <c r="H24" s="48"/>
      <c r="I24" s="48"/>
      <c r="J24" s="48" t="e">
        <f>LOOKUP(N24,Data!D45:E60)</f>
        <v>#N/A</v>
      </c>
      <c r="K24" s="49"/>
      <c r="L24" s="49" t="e">
        <f>LOOKUP('Project Issue Register'!H24,Data!E29:F32)</f>
        <v>#N/A</v>
      </c>
      <c r="M24" s="49" t="e">
        <f>LOOKUP(I24,Data!B36:C39)</f>
        <v>#N/A</v>
      </c>
      <c r="N24" s="49" t="e">
        <f t="shared" si="0"/>
        <v>#N/A</v>
      </c>
      <c r="O24" s="49"/>
      <c r="P24" s="48"/>
      <c r="Q24" s="48"/>
      <c r="R24" s="50"/>
      <c r="S24" s="51"/>
      <c r="T24" s="52"/>
    </row>
    <row r="25" spans="2:20" x14ac:dyDescent="0.55000000000000004">
      <c r="B25" s="46"/>
      <c r="C25" s="47"/>
      <c r="D25" s="48"/>
      <c r="E25" s="48"/>
      <c r="F25" s="48"/>
      <c r="G25" s="49"/>
      <c r="H25" s="48"/>
      <c r="I25" s="48"/>
      <c r="J25" s="48" t="e">
        <f>LOOKUP(N25,Data!D46:E61)</f>
        <v>#N/A</v>
      </c>
      <c r="K25" s="49"/>
      <c r="L25" s="49" t="e">
        <f>LOOKUP('Project Issue Register'!H25,Data!E30:F33)</f>
        <v>#N/A</v>
      </c>
      <c r="M25" s="49" t="e">
        <f>LOOKUP(I25,Data!B37:C40)</f>
        <v>#N/A</v>
      </c>
      <c r="N25" s="49" t="e">
        <f t="shared" si="0"/>
        <v>#N/A</v>
      </c>
      <c r="O25" s="49"/>
      <c r="P25" s="48"/>
      <c r="Q25" s="48"/>
      <c r="R25" s="50"/>
      <c r="S25" s="51"/>
      <c r="T25" s="52"/>
    </row>
    <row r="26" spans="2:20" x14ac:dyDescent="0.55000000000000004">
      <c r="B26" s="46"/>
      <c r="C26" s="47"/>
      <c r="D26" s="48"/>
      <c r="E26" s="48"/>
      <c r="F26" s="48"/>
      <c r="G26" s="49"/>
      <c r="H26" s="48"/>
      <c r="I26" s="48"/>
      <c r="J26" s="48" t="e">
        <f>LOOKUP(N26,Data!D47:E62)</f>
        <v>#N/A</v>
      </c>
      <c r="K26" s="49"/>
      <c r="L26" s="49" t="e">
        <f>LOOKUP('Project Issue Register'!H26,Data!E31:F34)</f>
        <v>#N/A</v>
      </c>
      <c r="M26" s="49" t="e">
        <f>LOOKUP(I26,Data!B38:C41)</f>
        <v>#N/A</v>
      </c>
      <c r="N26" s="49" t="e">
        <f t="shared" si="0"/>
        <v>#N/A</v>
      </c>
      <c r="O26" s="49"/>
      <c r="P26" s="48"/>
      <c r="Q26" s="48"/>
      <c r="R26" s="50"/>
      <c r="S26" s="51"/>
      <c r="T26" s="52"/>
    </row>
    <row r="27" spans="2:20" x14ac:dyDescent="0.55000000000000004">
      <c r="B27" s="46"/>
      <c r="C27" s="47"/>
      <c r="D27" s="48"/>
      <c r="E27" s="48"/>
      <c r="F27" s="48"/>
      <c r="G27" s="49"/>
      <c r="H27" s="48"/>
      <c r="I27" s="48"/>
      <c r="J27" s="48" t="e">
        <f>LOOKUP(N27,Data!D48:E63)</f>
        <v>#N/A</v>
      </c>
      <c r="K27" s="49"/>
      <c r="L27" s="49" t="e">
        <f>LOOKUP('Project Issue Register'!H27,Data!E32:F35)</f>
        <v>#N/A</v>
      </c>
      <c r="M27" s="49" t="e">
        <f>LOOKUP(I27,Data!B39:C42)</f>
        <v>#N/A</v>
      </c>
      <c r="N27" s="49" t="e">
        <f t="shared" si="0"/>
        <v>#N/A</v>
      </c>
      <c r="O27" s="49"/>
      <c r="P27" s="48"/>
      <c r="Q27" s="48"/>
      <c r="R27" s="50"/>
      <c r="S27" s="51"/>
      <c r="T27" s="52"/>
    </row>
    <row r="28" spans="2:20" x14ac:dyDescent="0.55000000000000004">
      <c r="B28" s="46"/>
      <c r="C28" s="47"/>
      <c r="D28" s="48"/>
      <c r="E28" s="48"/>
      <c r="F28" s="48"/>
      <c r="G28" s="49"/>
      <c r="H28" s="48"/>
      <c r="I28" s="48"/>
      <c r="J28" s="48" t="e">
        <f>LOOKUP(N28,Data!D49:E64)</f>
        <v>#N/A</v>
      </c>
      <c r="K28" s="49"/>
      <c r="L28" s="49" t="e">
        <f>LOOKUP('Project Issue Register'!H28,Data!E33:F36)</f>
        <v>#N/A</v>
      </c>
      <c r="M28" s="49" t="e">
        <f>LOOKUP(I28,Data!B40:C43)</f>
        <v>#N/A</v>
      </c>
      <c r="N28" s="49" t="e">
        <f t="shared" si="0"/>
        <v>#N/A</v>
      </c>
      <c r="O28" s="49"/>
      <c r="P28" s="48"/>
      <c r="Q28" s="48"/>
      <c r="R28" s="50"/>
      <c r="S28" s="51"/>
      <c r="T28" s="52"/>
    </row>
    <row r="29" spans="2:20" x14ac:dyDescent="0.55000000000000004">
      <c r="B29" s="46"/>
      <c r="C29" s="47"/>
      <c r="D29" s="48"/>
      <c r="E29" s="48"/>
      <c r="F29" s="48"/>
      <c r="G29" s="49"/>
      <c r="H29" s="48"/>
      <c r="I29" s="48"/>
      <c r="J29" s="48" t="e">
        <f>LOOKUP(N29,Data!D50:E65)</f>
        <v>#N/A</v>
      </c>
      <c r="K29" s="49"/>
      <c r="L29" s="49" t="e">
        <f>LOOKUP('Project Issue Register'!H29,Data!E34:F37)</f>
        <v>#N/A</v>
      </c>
      <c r="M29" s="49" t="e">
        <f>LOOKUP(I29,Data!B41:C44)</f>
        <v>#N/A</v>
      </c>
      <c r="N29" s="49" t="e">
        <f t="shared" si="0"/>
        <v>#N/A</v>
      </c>
      <c r="O29" s="49"/>
      <c r="P29" s="48"/>
      <c r="Q29" s="48"/>
      <c r="R29" s="50"/>
      <c r="S29" s="51"/>
      <c r="T29" s="52"/>
    </row>
    <row r="30" spans="2:20" x14ac:dyDescent="0.55000000000000004">
      <c r="B30" s="46"/>
      <c r="C30" s="47"/>
      <c r="D30" s="48"/>
      <c r="E30" s="48"/>
      <c r="F30" s="48"/>
      <c r="G30" s="49"/>
      <c r="H30" s="48"/>
      <c r="I30" s="48"/>
      <c r="J30" s="48" t="e">
        <f>LOOKUP(N30,Data!D51:E66)</f>
        <v>#N/A</v>
      </c>
      <c r="K30" s="49"/>
      <c r="L30" s="49" t="e">
        <f>LOOKUP('Project Issue Register'!H30,Data!E35:F38)</f>
        <v>#N/A</v>
      </c>
      <c r="M30" s="49" t="e">
        <f>LOOKUP(I30,Data!B42:C45)</f>
        <v>#N/A</v>
      </c>
      <c r="N30" s="49" t="e">
        <f t="shared" si="0"/>
        <v>#N/A</v>
      </c>
      <c r="O30" s="49"/>
      <c r="P30" s="48"/>
      <c r="Q30" s="48"/>
      <c r="R30" s="50"/>
      <c r="S30" s="51"/>
      <c r="T30" s="52"/>
    </row>
    <row r="31" spans="2:20" x14ac:dyDescent="0.55000000000000004">
      <c r="B31" s="46"/>
      <c r="C31" s="47"/>
      <c r="D31" s="48"/>
      <c r="E31" s="48"/>
      <c r="F31" s="48"/>
      <c r="G31" s="49"/>
      <c r="H31" s="48"/>
      <c r="I31" s="48"/>
      <c r="J31" s="48" t="e">
        <f>LOOKUP(N31,Data!D52:E67)</f>
        <v>#N/A</v>
      </c>
      <c r="K31" s="49"/>
      <c r="L31" s="49" t="e">
        <f>LOOKUP('Project Issue Register'!H31,Data!E36:F39)</f>
        <v>#N/A</v>
      </c>
      <c r="M31" s="49" t="e">
        <f>LOOKUP(I31,Data!B43:C46)</f>
        <v>#N/A</v>
      </c>
      <c r="N31" s="49" t="e">
        <f t="shared" si="0"/>
        <v>#N/A</v>
      </c>
      <c r="O31" s="49"/>
      <c r="P31" s="48"/>
      <c r="Q31" s="48"/>
      <c r="R31" s="50"/>
      <c r="S31" s="51"/>
      <c r="T31" s="52"/>
    </row>
    <row r="32" spans="2:20" x14ac:dyDescent="0.55000000000000004">
      <c r="B32" s="46"/>
      <c r="C32" s="47"/>
      <c r="D32" s="48"/>
      <c r="E32" s="48"/>
      <c r="F32" s="48"/>
      <c r="G32" s="49"/>
      <c r="H32" s="48"/>
      <c r="I32" s="48"/>
      <c r="J32" s="48" t="e">
        <f>LOOKUP(N32,Data!D53:E68)</f>
        <v>#N/A</v>
      </c>
      <c r="K32" s="49"/>
      <c r="L32" s="49" t="e">
        <f>LOOKUP('Project Issue Register'!H32,Data!E37:F40)</f>
        <v>#N/A</v>
      </c>
      <c r="M32" s="49" t="e">
        <f>LOOKUP(I32,Data!B44:C47)</f>
        <v>#N/A</v>
      </c>
      <c r="N32" s="49" t="e">
        <f t="shared" si="0"/>
        <v>#N/A</v>
      </c>
      <c r="O32" s="49"/>
      <c r="P32" s="48"/>
      <c r="Q32" s="48"/>
      <c r="R32" s="50"/>
      <c r="S32" s="51"/>
      <c r="T32" s="52"/>
    </row>
    <row r="33" spans="2:20" x14ac:dyDescent="0.55000000000000004">
      <c r="B33" s="46"/>
      <c r="C33" s="47"/>
      <c r="D33" s="48"/>
      <c r="E33" s="48"/>
      <c r="F33" s="48"/>
      <c r="G33" s="49"/>
      <c r="H33" s="48"/>
      <c r="I33" s="48"/>
      <c r="J33" s="48" t="e">
        <f>LOOKUP(N33,Data!D54:E69)</f>
        <v>#N/A</v>
      </c>
      <c r="K33" s="49"/>
      <c r="L33" s="49" t="e">
        <f>LOOKUP('Project Issue Register'!H33,Data!E38:F41)</f>
        <v>#N/A</v>
      </c>
      <c r="M33" s="49" t="e">
        <f>LOOKUP(I33,Data!B45:C48)</f>
        <v>#N/A</v>
      </c>
      <c r="N33" s="49" t="e">
        <f t="shared" si="0"/>
        <v>#N/A</v>
      </c>
      <c r="O33" s="49"/>
      <c r="P33" s="48"/>
      <c r="Q33" s="48"/>
      <c r="R33" s="50"/>
      <c r="S33" s="51"/>
      <c r="T33" s="52"/>
    </row>
    <row r="34" spans="2:20" x14ac:dyDescent="0.55000000000000004">
      <c r="B34" s="46"/>
      <c r="C34" s="47"/>
      <c r="D34" s="48"/>
      <c r="E34" s="48"/>
      <c r="F34" s="48"/>
      <c r="G34" s="49"/>
      <c r="H34" s="48"/>
      <c r="I34" s="48"/>
      <c r="J34" s="48" t="e">
        <f>LOOKUP(N34,Data!D55:E70)</f>
        <v>#N/A</v>
      </c>
      <c r="K34" s="49"/>
      <c r="L34" s="49" t="e">
        <f>LOOKUP('Project Issue Register'!H34,Data!E39:F42)</f>
        <v>#N/A</v>
      </c>
      <c r="M34" s="49" t="e">
        <f>LOOKUP(I34,Data!B46:C49)</f>
        <v>#N/A</v>
      </c>
      <c r="N34" s="49" t="e">
        <f t="shared" si="0"/>
        <v>#N/A</v>
      </c>
      <c r="O34" s="49"/>
      <c r="P34" s="48"/>
      <c r="Q34" s="48"/>
      <c r="R34" s="50"/>
      <c r="S34" s="51"/>
      <c r="T34" s="52"/>
    </row>
    <row r="35" spans="2:20" x14ac:dyDescent="0.55000000000000004">
      <c r="B35" s="46"/>
      <c r="C35" s="47"/>
      <c r="D35" s="48"/>
      <c r="E35" s="48"/>
      <c r="F35" s="48"/>
      <c r="G35" s="49"/>
      <c r="H35" s="48"/>
      <c r="I35" s="48"/>
      <c r="J35" s="48" t="e">
        <f>LOOKUP(N35,Data!D56:E71)</f>
        <v>#N/A</v>
      </c>
      <c r="K35" s="49"/>
      <c r="L35" s="49" t="e">
        <f>LOOKUP('Project Issue Register'!H35,Data!E40:F43)</f>
        <v>#N/A</v>
      </c>
      <c r="M35" s="49" t="e">
        <f>LOOKUP(I35,Data!B47:C50)</f>
        <v>#N/A</v>
      </c>
      <c r="N35" s="49" t="e">
        <f t="shared" si="0"/>
        <v>#N/A</v>
      </c>
      <c r="O35" s="49"/>
      <c r="P35" s="48"/>
      <c r="Q35" s="48"/>
      <c r="R35" s="50"/>
      <c r="S35" s="51"/>
      <c r="T35" s="52"/>
    </row>
    <row r="36" spans="2:20" x14ac:dyDescent="0.55000000000000004">
      <c r="B36" s="46"/>
      <c r="C36" s="47"/>
      <c r="D36" s="48"/>
      <c r="E36" s="48"/>
      <c r="F36" s="48"/>
      <c r="G36" s="49"/>
      <c r="H36" s="48"/>
      <c r="I36" s="48"/>
      <c r="J36" s="48" t="e">
        <f>LOOKUP(N36,Data!D57:E72)</f>
        <v>#N/A</v>
      </c>
      <c r="K36" s="49"/>
      <c r="L36" s="49" t="e">
        <f>LOOKUP('Project Issue Register'!H36,Data!E41:F44)</f>
        <v>#N/A</v>
      </c>
      <c r="M36" s="49" t="e">
        <f>LOOKUP(I36,Data!B48:C51)</f>
        <v>#N/A</v>
      </c>
      <c r="N36" s="49" t="e">
        <f t="shared" si="0"/>
        <v>#N/A</v>
      </c>
      <c r="O36" s="49"/>
      <c r="P36" s="48"/>
      <c r="Q36" s="48"/>
      <c r="R36" s="50"/>
      <c r="S36" s="51"/>
      <c r="T36" s="52"/>
    </row>
    <row r="37" spans="2:20" x14ac:dyDescent="0.55000000000000004">
      <c r="B37" s="46"/>
      <c r="C37" s="47"/>
      <c r="D37" s="48"/>
      <c r="E37" s="48"/>
      <c r="F37" s="48"/>
      <c r="G37" s="49"/>
      <c r="H37" s="48"/>
      <c r="I37" s="48"/>
      <c r="J37" s="48" t="e">
        <f>LOOKUP(N37,Data!D58:E73)</f>
        <v>#N/A</v>
      </c>
      <c r="K37" s="49"/>
      <c r="L37" s="49" t="e">
        <f>LOOKUP('Project Issue Register'!H37,Data!E42:F45)</f>
        <v>#N/A</v>
      </c>
      <c r="M37" s="49" t="e">
        <f>LOOKUP(I37,Data!B49:C52)</f>
        <v>#N/A</v>
      </c>
      <c r="N37" s="49" t="e">
        <f t="shared" si="0"/>
        <v>#N/A</v>
      </c>
      <c r="O37" s="49"/>
      <c r="P37" s="48"/>
      <c r="Q37" s="48"/>
      <c r="R37" s="50"/>
      <c r="S37" s="51"/>
      <c r="T37" s="52"/>
    </row>
    <row r="38" spans="2:20" x14ac:dyDescent="0.55000000000000004">
      <c r="B38" s="46"/>
      <c r="C38" s="47"/>
      <c r="D38" s="48"/>
      <c r="E38" s="48"/>
      <c r="F38" s="48"/>
      <c r="G38" s="49"/>
      <c r="H38" s="48"/>
      <c r="I38" s="48"/>
      <c r="J38" s="48" t="e">
        <f>LOOKUP(N38,Data!D59:E74)</f>
        <v>#N/A</v>
      </c>
      <c r="K38" s="49"/>
      <c r="L38" s="49" t="e">
        <f>LOOKUP('Project Issue Register'!H38,Data!E43:F46)</f>
        <v>#N/A</v>
      </c>
      <c r="M38" s="49" t="e">
        <f>LOOKUP(I38,Data!B50:C53)</f>
        <v>#N/A</v>
      </c>
      <c r="N38" s="49" t="e">
        <f t="shared" si="0"/>
        <v>#N/A</v>
      </c>
      <c r="O38" s="49"/>
      <c r="P38" s="48"/>
      <c r="Q38" s="48"/>
      <c r="R38" s="50"/>
      <c r="S38" s="51"/>
      <c r="T38" s="52"/>
    </row>
    <row r="39" spans="2:20" x14ac:dyDescent="0.55000000000000004">
      <c r="B39" s="46"/>
      <c r="C39" s="47"/>
      <c r="D39" s="48"/>
      <c r="E39" s="48"/>
      <c r="F39" s="48"/>
      <c r="G39" s="49"/>
      <c r="H39" s="48"/>
      <c r="I39" s="48"/>
      <c r="J39" s="48" t="e">
        <f>LOOKUP(N39,Data!D60:E75)</f>
        <v>#N/A</v>
      </c>
      <c r="K39" s="49"/>
      <c r="L39" s="49" t="e">
        <f>LOOKUP('Project Issue Register'!H39,Data!E44:F47)</f>
        <v>#N/A</v>
      </c>
      <c r="M39" s="49" t="e">
        <f>LOOKUP(I39,Data!B51:C54)</f>
        <v>#N/A</v>
      </c>
      <c r="N39" s="49" t="e">
        <f t="shared" si="0"/>
        <v>#N/A</v>
      </c>
      <c r="O39" s="49"/>
      <c r="P39" s="48"/>
      <c r="Q39" s="48"/>
      <c r="R39" s="50"/>
      <c r="S39" s="51"/>
      <c r="T39" s="52"/>
    </row>
    <row r="40" spans="2:20" x14ac:dyDescent="0.55000000000000004">
      <c r="B40" s="46"/>
      <c r="C40" s="47"/>
      <c r="D40" s="48"/>
      <c r="E40" s="48"/>
      <c r="F40" s="48"/>
      <c r="G40" s="49"/>
      <c r="H40" s="48"/>
      <c r="I40" s="48"/>
      <c r="J40" s="48" t="e">
        <f>LOOKUP(N40,Data!D61:E76)</f>
        <v>#N/A</v>
      </c>
      <c r="K40" s="49"/>
      <c r="L40" s="49" t="e">
        <f>LOOKUP('Project Issue Register'!H40,Data!E45:F48)</f>
        <v>#N/A</v>
      </c>
      <c r="M40" s="49" t="e">
        <f>LOOKUP(I40,Data!B52:C55)</f>
        <v>#N/A</v>
      </c>
      <c r="N40" s="49" t="e">
        <f t="shared" si="0"/>
        <v>#N/A</v>
      </c>
      <c r="O40" s="49"/>
      <c r="P40" s="48"/>
      <c r="Q40" s="48"/>
      <c r="R40" s="50"/>
      <c r="S40" s="51"/>
      <c r="T40" s="52"/>
    </row>
    <row r="41" spans="2:20" x14ac:dyDescent="0.55000000000000004">
      <c r="B41" s="46"/>
      <c r="C41" s="47"/>
      <c r="D41" s="48"/>
      <c r="E41" s="48"/>
      <c r="F41" s="48"/>
      <c r="G41" s="49"/>
      <c r="H41" s="48"/>
      <c r="I41" s="48"/>
      <c r="J41" s="48" t="e">
        <f>LOOKUP(N41,Data!D62:E77)</f>
        <v>#N/A</v>
      </c>
      <c r="K41" s="49"/>
      <c r="L41" s="49" t="e">
        <f>LOOKUP('Project Issue Register'!H41,Data!E46:F49)</f>
        <v>#N/A</v>
      </c>
      <c r="M41" s="49" t="e">
        <f>LOOKUP(I41,Data!B53:C56)</f>
        <v>#N/A</v>
      </c>
      <c r="N41" s="49" t="e">
        <f t="shared" si="0"/>
        <v>#N/A</v>
      </c>
      <c r="O41" s="49"/>
      <c r="P41" s="48"/>
      <c r="Q41" s="48"/>
      <c r="R41" s="50"/>
      <c r="S41" s="51"/>
      <c r="T41" s="52"/>
    </row>
    <row r="42" spans="2:20" x14ac:dyDescent="0.55000000000000004">
      <c r="B42" s="46"/>
      <c r="C42" s="47"/>
      <c r="D42" s="48"/>
      <c r="E42" s="48"/>
      <c r="F42" s="48"/>
      <c r="G42" s="49"/>
      <c r="H42" s="48"/>
      <c r="I42" s="48"/>
      <c r="J42" s="48" t="e">
        <f>LOOKUP(N42,Data!D63:E78)</f>
        <v>#N/A</v>
      </c>
      <c r="K42" s="49"/>
      <c r="L42" s="49" t="e">
        <f>LOOKUP('Project Issue Register'!H42,Data!E47:F50)</f>
        <v>#N/A</v>
      </c>
      <c r="M42" s="49" t="e">
        <f>LOOKUP(I42,Data!B54:C57)</f>
        <v>#N/A</v>
      </c>
      <c r="N42" s="49" t="e">
        <f t="shared" si="0"/>
        <v>#N/A</v>
      </c>
      <c r="O42" s="49"/>
      <c r="P42" s="48"/>
      <c r="Q42" s="48"/>
      <c r="R42" s="50"/>
      <c r="S42" s="51"/>
      <c r="T42" s="52"/>
    </row>
    <row r="43" spans="2:20" x14ac:dyDescent="0.55000000000000004">
      <c r="B43" s="46"/>
      <c r="C43" s="47"/>
      <c r="D43" s="48"/>
      <c r="E43" s="48"/>
      <c r="F43" s="48"/>
      <c r="G43" s="49"/>
      <c r="H43" s="48"/>
      <c r="I43" s="48"/>
      <c r="J43" s="48" t="e">
        <f>LOOKUP(N43,Data!D64:E79)</f>
        <v>#N/A</v>
      </c>
      <c r="K43" s="49"/>
      <c r="L43" s="49" t="e">
        <f>LOOKUP('Project Issue Register'!H43,Data!E48:F51)</f>
        <v>#N/A</v>
      </c>
      <c r="M43" s="49" t="e">
        <f>LOOKUP(I43,Data!B55:C58)</f>
        <v>#N/A</v>
      </c>
      <c r="N43" s="49" t="e">
        <f t="shared" si="0"/>
        <v>#N/A</v>
      </c>
      <c r="O43" s="49"/>
      <c r="P43" s="48"/>
      <c r="Q43" s="48"/>
      <c r="R43" s="50"/>
      <c r="S43" s="51"/>
      <c r="T43" s="52"/>
    </row>
    <row r="44" spans="2:20" x14ac:dyDescent="0.55000000000000004">
      <c r="B44" s="46"/>
      <c r="C44" s="47"/>
      <c r="D44" s="48"/>
      <c r="E44" s="48"/>
      <c r="F44" s="48"/>
      <c r="G44" s="49"/>
      <c r="H44" s="48"/>
      <c r="I44" s="48"/>
      <c r="J44" s="48" t="e">
        <f>LOOKUP(N44,Data!D65:E80)</f>
        <v>#N/A</v>
      </c>
      <c r="K44" s="49"/>
      <c r="L44" s="49" t="e">
        <f>LOOKUP('Project Issue Register'!H44,Data!E49:F52)</f>
        <v>#N/A</v>
      </c>
      <c r="M44" s="49" t="e">
        <f>LOOKUP(I44,Data!B56:C59)</f>
        <v>#N/A</v>
      </c>
      <c r="N44" s="49" t="e">
        <f t="shared" si="0"/>
        <v>#N/A</v>
      </c>
      <c r="O44" s="49"/>
      <c r="P44" s="48"/>
      <c r="Q44" s="48"/>
      <c r="R44" s="50"/>
      <c r="S44" s="51"/>
      <c r="T44" s="52"/>
    </row>
    <row r="45" spans="2:20" x14ac:dyDescent="0.55000000000000004">
      <c r="B45" s="46"/>
      <c r="C45" s="47"/>
      <c r="D45" s="48"/>
      <c r="E45" s="48"/>
      <c r="F45" s="48"/>
      <c r="G45" s="49"/>
      <c r="H45" s="48"/>
      <c r="I45" s="48"/>
      <c r="J45" s="48" t="e">
        <f>LOOKUP(N45,Data!D66:E81)</f>
        <v>#N/A</v>
      </c>
      <c r="K45" s="49"/>
      <c r="L45" s="49" t="e">
        <f>LOOKUP('Project Issue Register'!H45,Data!E50:F53)</f>
        <v>#N/A</v>
      </c>
      <c r="M45" s="49" t="e">
        <f>LOOKUP(I45,Data!B57:C60)</f>
        <v>#N/A</v>
      </c>
      <c r="N45" s="49" t="e">
        <f t="shared" si="0"/>
        <v>#N/A</v>
      </c>
      <c r="O45" s="49"/>
      <c r="P45" s="48"/>
      <c r="Q45" s="48"/>
      <c r="R45" s="50"/>
      <c r="S45" s="51"/>
      <c r="T45" s="52"/>
    </row>
    <row r="46" spans="2:20" x14ac:dyDescent="0.55000000000000004">
      <c r="B46" s="46"/>
      <c r="C46" s="47"/>
      <c r="D46" s="48"/>
      <c r="E46" s="48"/>
      <c r="F46" s="48"/>
      <c r="G46" s="49"/>
      <c r="H46" s="48"/>
      <c r="I46" s="48"/>
      <c r="J46" s="48" t="e">
        <f>LOOKUP(N46,Data!D67:E82)</f>
        <v>#N/A</v>
      </c>
      <c r="K46" s="49"/>
      <c r="L46" s="49" t="e">
        <f>LOOKUP('Project Issue Register'!H46,Data!E51:F54)</f>
        <v>#N/A</v>
      </c>
      <c r="M46" s="49" t="e">
        <f>LOOKUP(I46,Data!B58:C61)</f>
        <v>#N/A</v>
      </c>
      <c r="N46" s="49" t="e">
        <f t="shared" si="0"/>
        <v>#N/A</v>
      </c>
      <c r="O46" s="49"/>
      <c r="P46" s="48"/>
      <c r="Q46" s="48"/>
      <c r="R46" s="50"/>
      <c r="S46" s="51"/>
      <c r="T46" s="52"/>
    </row>
    <row r="47" spans="2:20" x14ac:dyDescent="0.55000000000000004">
      <c r="B47" s="46"/>
      <c r="C47" s="47"/>
      <c r="D47" s="48"/>
      <c r="E47" s="48"/>
      <c r="F47" s="48"/>
      <c r="G47" s="49"/>
      <c r="H47" s="48"/>
      <c r="I47" s="48"/>
      <c r="J47" s="48" t="e">
        <f>LOOKUP(N47,Data!D68:E83)</f>
        <v>#N/A</v>
      </c>
      <c r="K47" s="49"/>
      <c r="L47" s="49" t="e">
        <f>LOOKUP('Project Issue Register'!H47,Data!E52:F55)</f>
        <v>#N/A</v>
      </c>
      <c r="M47" s="49" t="e">
        <f>LOOKUP(I47,Data!B59:C62)</f>
        <v>#N/A</v>
      </c>
      <c r="N47" s="49" t="e">
        <f t="shared" si="0"/>
        <v>#N/A</v>
      </c>
      <c r="O47" s="49"/>
      <c r="P47" s="48"/>
      <c r="Q47" s="48"/>
      <c r="R47" s="50"/>
      <c r="S47" s="51"/>
      <c r="T47" s="52"/>
    </row>
    <row r="48" spans="2:20" x14ac:dyDescent="0.55000000000000004">
      <c r="B48" s="46"/>
      <c r="C48" s="47"/>
      <c r="D48" s="48"/>
      <c r="E48" s="48"/>
      <c r="F48" s="48"/>
      <c r="G48" s="49"/>
      <c r="H48" s="48"/>
      <c r="I48" s="48"/>
      <c r="J48" s="48" t="e">
        <f>LOOKUP(N48,Data!D69:E84)</f>
        <v>#N/A</v>
      </c>
      <c r="K48" s="49"/>
      <c r="L48" s="49" t="e">
        <f>LOOKUP('Project Issue Register'!H48,Data!E53:F56)</f>
        <v>#N/A</v>
      </c>
      <c r="M48" s="49" t="e">
        <f>LOOKUP(I48,Data!B60:C63)</f>
        <v>#N/A</v>
      </c>
      <c r="N48" s="49" t="e">
        <f t="shared" si="0"/>
        <v>#N/A</v>
      </c>
      <c r="O48" s="49"/>
      <c r="P48" s="48"/>
      <c r="Q48" s="48"/>
      <c r="R48" s="50"/>
      <c r="S48" s="51"/>
      <c r="T48" s="52"/>
    </row>
    <row r="49" spans="2:20" x14ac:dyDescent="0.55000000000000004">
      <c r="B49" s="46"/>
      <c r="C49" s="47"/>
      <c r="D49" s="48"/>
      <c r="E49" s="48"/>
      <c r="F49" s="48"/>
      <c r="G49" s="49"/>
      <c r="H49" s="48"/>
      <c r="I49" s="48"/>
      <c r="J49" s="48" t="e">
        <f>LOOKUP(N49,Data!D70:E85)</f>
        <v>#N/A</v>
      </c>
      <c r="K49" s="49"/>
      <c r="L49" s="49" t="e">
        <f>LOOKUP('Project Issue Register'!H49,Data!E54:F57)</f>
        <v>#N/A</v>
      </c>
      <c r="M49" s="49" t="e">
        <f>LOOKUP(I49,Data!B61:C64)</f>
        <v>#N/A</v>
      </c>
      <c r="N49" s="49" t="e">
        <f t="shared" si="0"/>
        <v>#N/A</v>
      </c>
      <c r="O49" s="49"/>
      <c r="P49" s="48"/>
      <c r="Q49" s="48"/>
      <c r="R49" s="50"/>
      <c r="S49" s="51"/>
      <c r="T49" s="52"/>
    </row>
    <row r="50" spans="2:20" x14ac:dyDescent="0.55000000000000004">
      <c r="B50" s="46"/>
      <c r="C50" s="47"/>
      <c r="D50" s="48"/>
      <c r="E50" s="48"/>
      <c r="F50" s="48"/>
      <c r="G50" s="49"/>
      <c r="H50" s="48"/>
      <c r="I50" s="48"/>
      <c r="J50" s="48" t="e">
        <f>LOOKUP(N50,Data!D71:E86)</f>
        <v>#N/A</v>
      </c>
      <c r="K50" s="49"/>
      <c r="L50" s="49" t="e">
        <f>LOOKUP('Project Issue Register'!H50,Data!E55:F58)</f>
        <v>#N/A</v>
      </c>
      <c r="M50" s="49" t="e">
        <f>LOOKUP(I50,Data!B62:C65)</f>
        <v>#N/A</v>
      </c>
      <c r="N50" s="49" t="e">
        <f t="shared" si="0"/>
        <v>#N/A</v>
      </c>
      <c r="O50" s="49"/>
      <c r="P50" s="48"/>
      <c r="Q50" s="48"/>
      <c r="R50" s="50"/>
      <c r="S50" s="51"/>
      <c r="T50" s="52"/>
    </row>
    <row r="51" spans="2:20" x14ac:dyDescent="0.55000000000000004">
      <c r="B51" s="46"/>
      <c r="C51" s="47"/>
      <c r="D51" s="48"/>
      <c r="E51" s="48"/>
      <c r="F51" s="48"/>
      <c r="G51" s="49"/>
      <c r="H51" s="48"/>
      <c r="I51" s="48"/>
      <c r="J51" s="48" t="e">
        <f>LOOKUP(N51,Data!D72:E87)</f>
        <v>#N/A</v>
      </c>
      <c r="K51" s="49"/>
      <c r="L51" s="49" t="e">
        <f>LOOKUP('Project Issue Register'!H51,Data!E56:F59)</f>
        <v>#N/A</v>
      </c>
      <c r="M51" s="49" t="e">
        <f>LOOKUP(I51,Data!B63:C66)</f>
        <v>#N/A</v>
      </c>
      <c r="N51" s="49" t="e">
        <f t="shared" si="0"/>
        <v>#N/A</v>
      </c>
      <c r="O51" s="49"/>
      <c r="P51" s="48"/>
      <c r="Q51" s="48"/>
      <c r="R51" s="50"/>
      <c r="S51" s="51"/>
      <c r="T51" s="52"/>
    </row>
    <row r="52" spans="2:20" x14ac:dyDescent="0.55000000000000004">
      <c r="B52" s="46"/>
      <c r="C52" s="47"/>
      <c r="D52" s="48"/>
      <c r="E52" s="48"/>
      <c r="F52" s="48"/>
      <c r="G52" s="49"/>
      <c r="H52" s="48"/>
      <c r="I52" s="48"/>
      <c r="J52" s="48" t="e">
        <f>LOOKUP(N52,Data!D73:E88)</f>
        <v>#N/A</v>
      </c>
      <c r="K52" s="49"/>
      <c r="L52" s="49" t="e">
        <f>LOOKUP('Project Issue Register'!H52,Data!E57:F60)</f>
        <v>#N/A</v>
      </c>
      <c r="M52" s="49" t="e">
        <f>LOOKUP(I52,Data!B64:C67)</f>
        <v>#N/A</v>
      </c>
      <c r="N52" s="49" t="e">
        <f t="shared" si="0"/>
        <v>#N/A</v>
      </c>
      <c r="O52" s="49"/>
      <c r="P52" s="48"/>
      <c r="Q52" s="48"/>
      <c r="R52" s="50"/>
      <c r="S52" s="51"/>
      <c r="T52" s="52"/>
    </row>
    <row r="53" spans="2:20" x14ac:dyDescent="0.55000000000000004">
      <c r="B53" s="46"/>
      <c r="C53" s="47"/>
      <c r="D53" s="48"/>
      <c r="E53" s="48"/>
      <c r="F53" s="48"/>
      <c r="G53" s="49"/>
      <c r="H53" s="48"/>
      <c r="I53" s="48"/>
      <c r="J53" s="48" t="e">
        <f>LOOKUP(N53,Data!D74:E89)</f>
        <v>#N/A</v>
      </c>
      <c r="K53" s="49"/>
      <c r="L53" s="49" t="e">
        <f>LOOKUP('Project Issue Register'!H53,Data!E58:F61)</f>
        <v>#N/A</v>
      </c>
      <c r="M53" s="49" t="e">
        <f>LOOKUP(I53,Data!B65:C68)</f>
        <v>#N/A</v>
      </c>
      <c r="N53" s="49" t="e">
        <f t="shared" si="0"/>
        <v>#N/A</v>
      </c>
      <c r="O53" s="49"/>
      <c r="P53" s="48"/>
      <c r="Q53" s="48"/>
      <c r="R53" s="50"/>
      <c r="S53" s="51"/>
      <c r="T53" s="52"/>
    </row>
    <row r="54" spans="2:20" x14ac:dyDescent="0.55000000000000004">
      <c r="B54" s="46"/>
      <c r="C54" s="47"/>
      <c r="D54" s="48"/>
      <c r="E54" s="48"/>
      <c r="F54" s="48"/>
      <c r="G54" s="49"/>
      <c r="H54" s="48"/>
      <c r="I54" s="48"/>
      <c r="J54" s="48" t="e">
        <f>LOOKUP(N54,Data!D75:E90)</f>
        <v>#N/A</v>
      </c>
      <c r="K54" s="49"/>
      <c r="L54" s="49" t="e">
        <f>LOOKUP('Project Issue Register'!H54,Data!E59:F62)</f>
        <v>#N/A</v>
      </c>
      <c r="M54" s="49" t="e">
        <f>LOOKUP(I54,Data!B66:C69)</f>
        <v>#N/A</v>
      </c>
      <c r="N54" s="49" t="e">
        <f t="shared" si="0"/>
        <v>#N/A</v>
      </c>
      <c r="O54" s="49"/>
      <c r="P54" s="48"/>
      <c r="Q54" s="48"/>
      <c r="R54" s="50"/>
      <c r="S54" s="51"/>
      <c r="T54" s="52"/>
    </row>
    <row r="55" spans="2:20" x14ac:dyDescent="0.55000000000000004">
      <c r="B55" s="46"/>
      <c r="C55" s="47"/>
      <c r="D55" s="48"/>
      <c r="E55" s="48"/>
      <c r="F55" s="48"/>
      <c r="G55" s="49"/>
      <c r="H55" s="48"/>
      <c r="I55" s="48"/>
      <c r="J55" s="48" t="e">
        <f>LOOKUP(N55,Data!D76:E91)</f>
        <v>#N/A</v>
      </c>
      <c r="K55" s="49"/>
      <c r="L55" s="49" t="e">
        <f>LOOKUP('Project Issue Register'!H55,Data!E60:F63)</f>
        <v>#N/A</v>
      </c>
      <c r="M55" s="49" t="e">
        <f>LOOKUP(I55,Data!B67:C70)</f>
        <v>#N/A</v>
      </c>
      <c r="N55" s="49" t="e">
        <f t="shared" si="0"/>
        <v>#N/A</v>
      </c>
      <c r="O55" s="49"/>
      <c r="P55" s="48"/>
      <c r="Q55" s="48"/>
      <c r="R55" s="50"/>
      <c r="S55" s="51"/>
      <c r="T55" s="52"/>
    </row>
    <row r="56" spans="2:20" ht="17" thickBot="1" x14ac:dyDescent="0.6">
      <c r="B56" s="53"/>
      <c r="C56" s="54"/>
      <c r="D56" s="55"/>
      <c r="E56" s="55"/>
      <c r="F56" s="55"/>
      <c r="G56" s="56"/>
      <c r="H56" s="55"/>
      <c r="I56" s="55"/>
      <c r="J56" s="55" t="e">
        <f>LOOKUP(N56,Data!D77:E92)</f>
        <v>#N/A</v>
      </c>
      <c r="K56" s="56"/>
      <c r="L56" s="56" t="e">
        <f>LOOKUP('Project Issue Register'!H56,Data!E61:F64)</f>
        <v>#N/A</v>
      </c>
      <c r="M56" s="56" t="e">
        <f>LOOKUP(I56,Data!B68:C71)</f>
        <v>#N/A</v>
      </c>
      <c r="N56" s="56" t="e">
        <f t="shared" si="0"/>
        <v>#N/A</v>
      </c>
      <c r="O56" s="56"/>
      <c r="P56" s="55"/>
      <c r="Q56" s="55"/>
      <c r="R56" s="57"/>
      <c r="S56" s="58"/>
      <c r="T56" s="59"/>
    </row>
  </sheetData>
  <mergeCells count="8">
    <mergeCell ref="B2:T2"/>
    <mergeCell ref="R3:T4"/>
    <mergeCell ref="B5:E5"/>
    <mergeCell ref="F5:K5"/>
    <mergeCell ref="L5:N5"/>
    <mergeCell ref="P5:S5"/>
    <mergeCell ref="B3:D3"/>
    <mergeCell ref="B4:E4"/>
  </mergeCells>
  <phoneticPr fontId="4" type="noConversion"/>
  <dataValidations count="5">
    <dataValidation allowBlank="1" showErrorMessage="1" error="Please select the Change Authority Level from the drop down list" sqref="R7:S56" xr:uid="{00000000-0002-0000-0000-000000000000}"/>
    <dataValidation type="list" allowBlank="1" showInputMessage="1" showErrorMessage="1" sqref="E8:E1048576" xr:uid="{00000000-0002-0000-0000-000001000000}">
      <formula1>IssueStatus</formula1>
    </dataValidation>
    <dataValidation allowBlank="1" showErrorMessage="1" error="Please select an Issue Impact Level from the drop down list" sqref="J7:J56" xr:uid="{00000000-0002-0000-0000-000002000000}"/>
    <dataValidation type="list" allowBlank="1" showErrorMessage="1" error="Please select the Change Authority Level from the drop down list" sqref="Q8:Q56" xr:uid="{00000000-0002-0000-0000-000003000000}">
      <formula1>IsReChange</formula1>
    </dataValidation>
    <dataValidation type="list" allowBlank="1" showErrorMessage="1" error="Please select an Issue Type from the drop down list" sqref="F8:F56" xr:uid="{00000000-0002-0000-0000-000004000000}">
      <formula1>IsReType</formula1>
    </dataValidation>
  </dataValidations>
  <printOptions horizontalCentered="1"/>
  <pageMargins left="0.19685039370078741" right="0.19685039370078741" top="0.39370078740157483" bottom="0.39370078740157483" header="0.39370078740157483" footer="0.39370078740157483"/>
  <pageSetup paperSize="8" scale="70" orientation="landscape" r:id="rId1"/>
  <headerFooter alignWithMargins="0">
    <oddFooter>&amp;L&amp;9&amp;A
&amp;F&amp;C&amp;9Projects Queensland
[Sec: UNCLASSIFIED-GOVERNMENT-INTERNAL-USE-ONLY]&amp;R&amp;9Page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error="Please select an Issue Priority from the drop down list" xr:uid="{00000000-0002-0000-0000-000005000000}">
          <x14:formula1>
            <xm:f>Data!$E$6:$E$9</xm:f>
          </x14:formula1>
          <xm:sqref>H7:H56</xm:sqref>
        </x14:dataValidation>
        <x14:dataValidation type="list" allowBlank="1" showErrorMessage="1" error="Please select an Issue Type from the drop down list" xr:uid="{00000000-0002-0000-0000-000006000000}">
          <x14:formula1>
            <xm:f>Data!$B$6:$B$8</xm:f>
          </x14:formula1>
          <xm:sqref>F7</xm:sqref>
        </x14:dataValidation>
        <x14:dataValidation type="list" allowBlank="1" showErrorMessage="1" error="Please select an Issue Priority from the drop down list" xr:uid="{00000000-0002-0000-0000-000007000000}">
          <x14:formula1>
            <xm:f>Data!$B$19:$B$22</xm:f>
          </x14:formula1>
          <xm:sqref>I7:I56</xm:sqref>
        </x14:dataValidation>
        <x14:dataValidation type="list" allowBlank="1" showInputMessage="1" showErrorMessage="1" xr:uid="{00000000-0002-0000-0000-000008000000}">
          <x14:formula1>
            <xm:f>Data!$B$27:$B$28</xm:f>
          </x14:formula1>
          <xm:sqref>E7</xm:sqref>
        </x14:dataValidation>
        <x14:dataValidation type="list" allowBlank="1" showErrorMessage="1" error="Please select the Change Authority Level from the drop down list" xr:uid="{00000000-0002-0000-0000-000009000000}">
          <x14:formula1>
            <xm:f>Data!$E$20:$E$23</xm:f>
          </x14:formula1>
          <xm:sqref>Q7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5EB8"/>
  </sheetPr>
  <dimension ref="B1:F51"/>
  <sheetViews>
    <sheetView tabSelected="1" zoomScale="70" zoomScaleNormal="70" workbookViewId="0">
      <selection activeCell="H10" sqref="H10"/>
    </sheetView>
  </sheetViews>
  <sheetFormatPr defaultRowHeight="16.5" x14ac:dyDescent="0.55000000000000004"/>
  <cols>
    <col min="1" max="1" width="1.36328125" style="1" customWidth="1"/>
    <col min="2" max="2" width="17.26953125" style="1" bestFit="1" customWidth="1"/>
    <col min="3" max="3" width="8.7265625" style="1"/>
    <col min="4" max="4" width="3" style="1" bestFit="1" customWidth="1"/>
    <col min="5" max="5" width="26" style="1" bestFit="1" customWidth="1"/>
    <col min="6" max="6" width="4.26953125" style="1" customWidth="1"/>
    <col min="7" max="16384" width="8.7265625" style="1"/>
  </cols>
  <sheetData>
    <row r="1" spans="2:6" ht="7.5" customHeight="1" thickBot="1" x14ac:dyDescent="0.6"/>
    <row r="2" spans="2:6" x14ac:dyDescent="0.55000000000000004">
      <c r="B2" s="85" t="s">
        <v>26</v>
      </c>
      <c r="C2" s="86"/>
      <c r="D2" s="86"/>
      <c r="E2" s="86"/>
      <c r="F2" s="87"/>
    </row>
    <row r="3" spans="2:6" x14ac:dyDescent="0.55000000000000004">
      <c r="B3" s="2"/>
      <c r="C3" s="3"/>
      <c r="D3" s="3"/>
      <c r="E3" s="3"/>
      <c r="F3" s="4"/>
    </row>
    <row r="4" spans="2:6" x14ac:dyDescent="0.55000000000000004">
      <c r="B4" s="5" t="s">
        <v>13</v>
      </c>
      <c r="C4" s="6"/>
      <c r="D4" s="6"/>
      <c r="E4" s="7" t="s">
        <v>15</v>
      </c>
      <c r="F4" s="8"/>
    </row>
    <row r="5" spans="2:6" x14ac:dyDescent="0.55000000000000004">
      <c r="B5" s="9"/>
      <c r="C5" s="6"/>
      <c r="D5" s="6"/>
      <c r="E5" s="6"/>
      <c r="F5" s="8"/>
    </row>
    <row r="6" spans="2:6" x14ac:dyDescent="0.55000000000000004">
      <c r="B6" s="9" t="s">
        <v>27</v>
      </c>
      <c r="C6" s="6"/>
      <c r="D6" s="6"/>
      <c r="E6" s="6" t="s">
        <v>28</v>
      </c>
      <c r="F6" s="8"/>
    </row>
    <row r="7" spans="2:6" x14ac:dyDescent="0.55000000000000004">
      <c r="B7" s="9" t="s">
        <v>29</v>
      </c>
      <c r="C7" s="6"/>
      <c r="D7" s="6"/>
      <c r="E7" s="6" t="s">
        <v>30</v>
      </c>
      <c r="F7" s="8"/>
    </row>
    <row r="8" spans="2:6" x14ac:dyDescent="0.55000000000000004">
      <c r="B8" s="9" t="s">
        <v>31</v>
      </c>
      <c r="C8" s="6"/>
      <c r="D8" s="6"/>
      <c r="E8" s="6" t="s">
        <v>32</v>
      </c>
      <c r="F8" s="8"/>
    </row>
    <row r="9" spans="2:6" x14ac:dyDescent="0.55000000000000004">
      <c r="B9" s="9"/>
      <c r="C9" s="6"/>
      <c r="D9" s="6"/>
      <c r="E9" s="6" t="s">
        <v>33</v>
      </c>
      <c r="F9" s="8"/>
    </row>
    <row r="10" spans="2:6" x14ac:dyDescent="0.55000000000000004">
      <c r="B10" s="9"/>
      <c r="C10" s="6"/>
      <c r="D10" s="6"/>
      <c r="E10" s="6"/>
      <c r="F10" s="8"/>
    </row>
    <row r="11" spans="2:6" x14ac:dyDescent="0.55000000000000004">
      <c r="B11" s="5" t="s">
        <v>34</v>
      </c>
      <c r="C11" s="6"/>
      <c r="D11" s="6"/>
      <c r="E11" s="6"/>
      <c r="F11" s="8"/>
    </row>
    <row r="12" spans="2:6" x14ac:dyDescent="0.55000000000000004">
      <c r="B12" s="9"/>
      <c r="C12" s="6"/>
      <c r="D12" s="6"/>
      <c r="E12" s="6" t="s">
        <v>32</v>
      </c>
      <c r="F12" s="8">
        <v>2</v>
      </c>
    </row>
    <row r="13" spans="2:6" x14ac:dyDescent="0.55000000000000004">
      <c r="B13" s="9" t="s">
        <v>35</v>
      </c>
      <c r="C13" s="6"/>
      <c r="D13" s="6"/>
      <c r="E13" s="6" t="s">
        <v>28</v>
      </c>
      <c r="F13" s="8">
        <v>4</v>
      </c>
    </row>
    <row r="14" spans="2:6" x14ac:dyDescent="0.55000000000000004">
      <c r="B14" s="9" t="s">
        <v>36</v>
      </c>
      <c r="C14" s="6"/>
      <c r="D14" s="6"/>
      <c r="E14" s="6" t="s">
        <v>30</v>
      </c>
      <c r="F14" s="8">
        <v>3</v>
      </c>
    </row>
    <row r="15" spans="2:6" x14ac:dyDescent="0.55000000000000004">
      <c r="B15" s="9" t="s">
        <v>37</v>
      </c>
      <c r="C15" s="6"/>
      <c r="D15" s="6"/>
      <c r="E15" s="6" t="s">
        <v>33</v>
      </c>
      <c r="F15" s="8">
        <v>1</v>
      </c>
    </row>
    <row r="16" spans="2:6" x14ac:dyDescent="0.55000000000000004">
      <c r="B16" s="10" t="s">
        <v>38</v>
      </c>
      <c r="C16" s="11"/>
      <c r="D16" s="6"/>
      <c r="E16" s="6"/>
      <c r="F16" s="8"/>
    </row>
    <row r="17" spans="2:6" x14ac:dyDescent="0.55000000000000004">
      <c r="B17" s="9"/>
      <c r="C17" s="6"/>
      <c r="D17" s="6"/>
      <c r="E17" s="6"/>
      <c r="F17" s="8"/>
    </row>
    <row r="18" spans="2:6" x14ac:dyDescent="0.55000000000000004">
      <c r="B18" s="9"/>
      <c r="C18" s="6"/>
      <c r="D18" s="12"/>
      <c r="E18" s="7" t="s">
        <v>39</v>
      </c>
      <c r="F18" s="8"/>
    </row>
    <row r="19" spans="2:6" x14ac:dyDescent="0.55000000000000004">
      <c r="B19" s="9" t="s">
        <v>35</v>
      </c>
      <c r="C19" s="6">
        <v>4</v>
      </c>
      <c r="D19" s="6"/>
      <c r="E19" s="6"/>
      <c r="F19" s="8"/>
    </row>
    <row r="20" spans="2:6" x14ac:dyDescent="0.55000000000000004">
      <c r="B20" s="9" t="s">
        <v>38</v>
      </c>
      <c r="C20" s="6">
        <v>1</v>
      </c>
      <c r="D20" s="6"/>
      <c r="E20" s="6" t="s">
        <v>40</v>
      </c>
      <c r="F20" s="8"/>
    </row>
    <row r="21" spans="2:6" x14ac:dyDescent="0.55000000000000004">
      <c r="B21" s="9" t="s">
        <v>37</v>
      </c>
      <c r="C21" s="6">
        <v>2</v>
      </c>
      <c r="D21" s="6"/>
      <c r="E21" s="6" t="s">
        <v>41</v>
      </c>
      <c r="F21" s="8"/>
    </row>
    <row r="22" spans="2:6" x14ac:dyDescent="0.55000000000000004">
      <c r="B22" s="9" t="s">
        <v>36</v>
      </c>
      <c r="C22" s="6">
        <v>3</v>
      </c>
      <c r="D22" s="6"/>
      <c r="E22" s="6" t="s">
        <v>42</v>
      </c>
      <c r="F22" s="8"/>
    </row>
    <row r="23" spans="2:6" x14ac:dyDescent="0.55000000000000004">
      <c r="B23" s="9"/>
      <c r="C23" s="6"/>
      <c r="D23" s="6"/>
      <c r="E23" s="6" t="s">
        <v>43</v>
      </c>
      <c r="F23" s="8"/>
    </row>
    <row r="24" spans="2:6" x14ac:dyDescent="0.55000000000000004">
      <c r="B24" s="9"/>
      <c r="C24" s="6"/>
      <c r="D24" s="6"/>
      <c r="E24" s="6"/>
      <c r="F24" s="8"/>
    </row>
    <row r="25" spans="2:6" x14ac:dyDescent="0.55000000000000004">
      <c r="B25" s="5" t="s">
        <v>44</v>
      </c>
      <c r="C25" s="6"/>
      <c r="D25" s="6"/>
      <c r="E25" s="6"/>
      <c r="F25" s="8"/>
    </row>
    <row r="26" spans="2:6" x14ac:dyDescent="0.55000000000000004">
      <c r="B26" s="9"/>
      <c r="C26" s="6"/>
      <c r="D26" s="6"/>
      <c r="E26" s="7" t="s">
        <v>45</v>
      </c>
      <c r="F26" s="8"/>
    </row>
    <row r="27" spans="2:6" x14ac:dyDescent="0.55000000000000004">
      <c r="B27" s="9" t="s">
        <v>46</v>
      </c>
      <c r="C27" s="6"/>
      <c r="D27" s="6"/>
      <c r="E27" s="6"/>
      <c r="F27" s="8"/>
    </row>
    <row r="28" spans="2:6" ht="17" thickBot="1" x14ac:dyDescent="0.6">
      <c r="B28" s="13" t="s">
        <v>47</v>
      </c>
      <c r="C28" s="14"/>
      <c r="D28" s="11">
        <v>1</v>
      </c>
      <c r="E28" s="6" t="s">
        <v>48</v>
      </c>
      <c r="F28" s="8"/>
    </row>
    <row r="29" spans="2:6" x14ac:dyDescent="0.55000000000000004">
      <c r="C29" s="15"/>
      <c r="D29" s="9">
        <v>2</v>
      </c>
      <c r="E29" s="16" t="s">
        <v>48</v>
      </c>
      <c r="F29" s="8"/>
    </row>
    <row r="30" spans="2:6" x14ac:dyDescent="0.55000000000000004">
      <c r="D30" s="9">
        <v>3</v>
      </c>
      <c r="E30" s="16" t="s">
        <v>48</v>
      </c>
      <c r="F30" s="8"/>
    </row>
    <row r="31" spans="2:6" x14ac:dyDescent="0.55000000000000004">
      <c r="D31" s="9">
        <v>4</v>
      </c>
      <c r="E31" s="16" t="s">
        <v>48</v>
      </c>
      <c r="F31" s="8"/>
    </row>
    <row r="32" spans="2:6" x14ac:dyDescent="0.55000000000000004">
      <c r="D32" s="9">
        <v>5</v>
      </c>
      <c r="E32" s="16" t="s">
        <v>49</v>
      </c>
      <c r="F32" s="8"/>
    </row>
    <row r="33" spans="4:6" x14ac:dyDescent="0.55000000000000004">
      <c r="D33" s="9">
        <v>6</v>
      </c>
      <c r="E33" s="16" t="s">
        <v>50</v>
      </c>
      <c r="F33" s="8"/>
    </row>
    <row r="34" spans="4:6" x14ac:dyDescent="0.55000000000000004">
      <c r="D34" s="9">
        <v>7</v>
      </c>
      <c r="E34" s="16" t="s">
        <v>50</v>
      </c>
      <c r="F34" s="8"/>
    </row>
    <row r="35" spans="4:6" x14ac:dyDescent="0.55000000000000004">
      <c r="D35" s="9">
        <v>8</v>
      </c>
      <c r="E35" s="16" t="s">
        <v>51</v>
      </c>
      <c r="F35" s="8"/>
    </row>
    <row r="36" spans="4:6" x14ac:dyDescent="0.55000000000000004">
      <c r="D36" s="9">
        <v>9</v>
      </c>
      <c r="E36" s="16" t="s">
        <v>50</v>
      </c>
      <c r="F36" s="8"/>
    </row>
    <row r="37" spans="4:6" x14ac:dyDescent="0.55000000000000004">
      <c r="D37" s="9">
        <v>10</v>
      </c>
      <c r="E37" s="16" t="s">
        <v>50</v>
      </c>
      <c r="F37" s="8"/>
    </row>
    <row r="38" spans="4:6" x14ac:dyDescent="0.55000000000000004">
      <c r="D38" s="9">
        <v>11</v>
      </c>
      <c r="E38" s="16" t="s">
        <v>51</v>
      </c>
      <c r="F38" s="8"/>
    </row>
    <row r="39" spans="4:6" x14ac:dyDescent="0.55000000000000004">
      <c r="D39" s="9">
        <v>12</v>
      </c>
      <c r="E39" s="16" t="s">
        <v>52</v>
      </c>
      <c r="F39" s="8"/>
    </row>
    <row r="40" spans="4:6" x14ac:dyDescent="0.55000000000000004">
      <c r="D40" s="9">
        <v>13</v>
      </c>
      <c r="E40" s="16" t="s">
        <v>50</v>
      </c>
      <c r="F40" s="8"/>
    </row>
    <row r="41" spans="4:6" x14ac:dyDescent="0.55000000000000004">
      <c r="D41" s="9">
        <v>14</v>
      </c>
      <c r="E41" s="16" t="s">
        <v>51</v>
      </c>
      <c r="F41" s="8"/>
    </row>
    <row r="42" spans="4:6" x14ac:dyDescent="0.55000000000000004">
      <c r="D42" s="9">
        <v>15</v>
      </c>
      <c r="E42" s="16" t="s">
        <v>52</v>
      </c>
      <c r="F42" s="8"/>
    </row>
    <row r="43" spans="4:6" ht="17" thickBot="1" x14ac:dyDescent="0.6">
      <c r="D43" s="13">
        <v>16</v>
      </c>
      <c r="E43" s="17" t="s">
        <v>52</v>
      </c>
      <c r="F43" s="18"/>
    </row>
    <row r="47" spans="4:6" x14ac:dyDescent="0.55000000000000004">
      <c r="E47" s="19"/>
    </row>
    <row r="48" spans="4:6" x14ac:dyDescent="0.55000000000000004">
      <c r="E48" s="19"/>
    </row>
    <row r="49" spans="5:5" x14ac:dyDescent="0.55000000000000004">
      <c r="E49" s="19"/>
    </row>
    <row r="50" spans="5:5" x14ac:dyDescent="0.55000000000000004">
      <c r="E50" s="19"/>
    </row>
    <row r="51" spans="5:5" x14ac:dyDescent="0.55000000000000004">
      <c r="E51" s="19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5F5546C4134CA14404AADD0E4E4F" ma:contentTypeVersion="13" ma:contentTypeDescription="Create a new document." ma:contentTypeScope="" ma:versionID="f76fe415d34d4bda91b481519906708a">
  <xsd:schema xmlns:xsd="http://www.w3.org/2001/XMLSchema" xmlns:xs="http://www.w3.org/2001/XMLSchema" xmlns:p="http://schemas.microsoft.com/office/2006/metadata/properties" xmlns:ns2="0bc9e18d-4312-45e6-b82d-a02b142c0076" xmlns:ns3="658a648c-f9ea-4a2f-975b-7ce25bdb4b8c" targetNamespace="http://schemas.microsoft.com/office/2006/metadata/properties" ma:root="true" ma:fieldsID="9e2690a87511e4e59b429124f30dcf67" ns2:_="" ns3:_="">
    <xsd:import namespace="0bc9e18d-4312-45e6-b82d-a02b142c0076"/>
    <xsd:import namespace="658a648c-f9ea-4a2f-975b-7ce25bdb4b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e18d-4312-45e6-b82d-a02b142c00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648c-f9ea-4a2f-975b-7ce25bdb4b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9206b-516d-42d8-abf3-050dfb1fe887}" ma:internalName="TaxCatchAll" ma:showField="CatchAllData" ma:web="658a648c-f9ea-4a2f-975b-7ce25bdb4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bc9e18d-4312-45e6-b82d-a02b142c0076">This work is marked with CC0 1.0 Universal. 'License' page is locked. </comments>
    <lcf76f155ced4ddcb4097134ff3c332f xmlns="0bc9e18d-4312-45e6-b82d-a02b142c0076">
      <Terms xmlns="http://schemas.microsoft.com/office/infopath/2007/PartnerControls"/>
    </lcf76f155ced4ddcb4097134ff3c332f>
    <TaxCatchAll xmlns="658a648c-f9ea-4a2f-975b-7ce25bdb4b8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2ED28-59EC-4BAB-8FD2-F42EF929E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e18d-4312-45e6-b82d-a02b142c0076"/>
    <ds:schemaRef ds:uri="658a648c-f9ea-4a2f-975b-7ce25bdb4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C16EF5-6BC4-47E2-B9B0-E3C5E52D7378}">
  <ds:schemaRefs>
    <ds:schemaRef ds:uri="0bc9e18d-4312-45e6-b82d-a02b142c0076"/>
    <ds:schemaRef ds:uri="http://schemas.microsoft.com/office/2006/metadata/properties"/>
    <ds:schemaRef ds:uri="http://www.w3.org/XML/1998/namespace"/>
    <ds:schemaRef ds:uri="658a648c-f9ea-4a2f-975b-7ce25bdb4b8c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417FB8-6114-434F-93DA-ED521FFDE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Licence</vt:lpstr>
      <vt:lpstr>Project Issue Register</vt:lpstr>
      <vt:lpstr>Data</vt:lpstr>
      <vt:lpstr>'Project Issue Register'!Print_Area</vt:lpstr>
      <vt:lpstr>'Project Issue Register'!Print_Titles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Taryn Boyer</dc:creator>
  <cp:keywords>CC0 1.0</cp:keywords>
  <dc:description/>
  <cp:lastModifiedBy>Lydia Poteri</cp:lastModifiedBy>
  <cp:revision/>
  <dcterms:created xsi:type="dcterms:W3CDTF">2016-05-11T03:10:29Z</dcterms:created>
  <dcterms:modified xsi:type="dcterms:W3CDTF">2025-12-22T04:54:15Z</dcterms:modified>
  <cp:category>This work is marked with CC0 1.0 Universal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0x01010053B45F5546C4134CA14404AADD0E4E4F</vt:lpwstr>
  </property>
  <property fmtid="{D5CDD505-2E9C-101B-9397-08002B2CF9AE}" pid="3" name="MediaServiceImageTags">
    <vt:lpwstr/>
  </property>
</Properties>
</file>